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rva.matyas\Desktop\"/>
    </mc:Choice>
  </mc:AlternateContent>
  <xr:revisionPtr revIDLastSave="0" documentId="8_{AE1E2221-0D82-46D1-B925-C6E789DA9019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NBA Cso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G2" i="1"/>
  <c r="E2" i="1"/>
  <c r="D2" i="1"/>
  <c r="C2" i="1"/>
  <c r="D205" i="1"/>
  <c r="E193" i="1"/>
  <c r="E192" i="1"/>
  <c r="E191" i="1"/>
  <c r="E190" i="1"/>
  <c r="E189" i="1"/>
  <c r="E188" i="1"/>
  <c r="E184" i="1"/>
  <c r="E183" i="1"/>
  <c r="E182" i="1"/>
  <c r="E180" i="1"/>
  <c r="E178" i="1"/>
  <c r="E175" i="1"/>
  <c r="E170" i="1"/>
  <c r="E169" i="1"/>
  <c r="E168" i="1"/>
  <c r="E162" i="1"/>
  <c r="E154" i="1"/>
  <c r="E153" i="1"/>
  <c r="E146" i="1"/>
  <c r="E144" i="1"/>
  <c r="E136" i="1"/>
  <c r="E133" i="1"/>
  <c r="D130" i="1"/>
  <c r="E123" i="1"/>
  <c r="E120" i="1"/>
  <c r="E116" i="1"/>
  <c r="E111" i="1"/>
  <c r="E110" i="1"/>
  <c r="E109" i="1"/>
  <c r="E108" i="1"/>
  <c r="D105" i="1"/>
  <c r="E101" i="1"/>
  <c r="E99" i="1"/>
  <c r="E95" i="1"/>
  <c r="E88" i="1"/>
  <c r="E86" i="1"/>
  <c r="E79" i="1"/>
  <c r="E74" i="1"/>
  <c r="E73" i="1"/>
  <c r="E72" i="1"/>
  <c r="E70" i="1"/>
  <c r="E63" i="1"/>
  <c r="E60" i="1"/>
  <c r="E57" i="1"/>
  <c r="E55" i="1"/>
  <c r="E52" i="1"/>
  <c r="E45" i="1"/>
  <c r="E43" i="1"/>
  <c r="E42" i="1"/>
  <c r="E41" i="1"/>
  <c r="E40" i="1"/>
  <c r="E38" i="1"/>
  <c r="E34" i="1"/>
  <c r="E33" i="1"/>
  <c r="E30" i="1"/>
  <c r="E29" i="1"/>
  <c r="E27" i="1"/>
  <c r="E26" i="1"/>
  <c r="E23" i="1"/>
  <c r="E20" i="1"/>
  <c r="E5" i="1"/>
  <c r="E4" i="1"/>
  <c r="E3" i="1"/>
</calcChain>
</file>

<file path=xl/sharedStrings.xml><?xml version="1.0" encoding="utf-8"?>
<sst xmlns="http://schemas.openxmlformats.org/spreadsheetml/2006/main" count="417" uniqueCount="251">
  <si>
    <t>Esemény</t>
  </si>
  <si>
    <t>Eredmény</t>
  </si>
  <si>
    <t>Találati arány</t>
  </si>
  <si>
    <t>-</t>
  </si>
  <si>
    <t>Tét (átlag)</t>
  </si>
  <si>
    <t>Tét (összes)</t>
  </si>
  <si>
    <t>Odds (átlag)</t>
  </si>
  <si>
    <t>Tétegység: 10 000 Ft</t>
  </si>
  <si>
    <t>2025.03.01.</t>
  </si>
  <si>
    <t>Pistons - Nuggets: Nuggets +8 p; Celtics - Cavs: J. Tatum 25+ points</t>
  </si>
  <si>
    <t>Pistons - Nuggets: N. Jokic 11+ rebounds, Hawks - Thunder: S. Gilgeous-Alexander 2+ 3pts</t>
  </si>
  <si>
    <t>Pistons - Nuggets: N. Jokic 9+ assists; Grizzlies - Knicks under 252 p</t>
  </si>
  <si>
    <t>Jazz - Timberwolves: N. Reid over 8,5 rebounds; Grizzlies - Knicks: K. Towns dupla-duplát ér el</t>
  </si>
  <si>
    <t>Grizzlies - Knicks: J. Hart tripla-duplát ér el</t>
  </si>
  <si>
    <t>Lakers - Clippers: J. Harden over 22,5 p, I. Zubac over 11,5 rebounds</t>
  </si>
  <si>
    <t>Lakers - Clippers: L. Doncic tripla-duplát ér el</t>
  </si>
  <si>
    <t>Lakers - Clippers: L. James tripla-duplát ér el</t>
  </si>
  <si>
    <t>2025.03.02.</t>
  </si>
  <si>
    <t>76ers - Warriors: D. Green under 9,5 p</t>
  </si>
  <si>
    <t>Rockets - Kings: A. Sengun 10+ rebounds; 76ers - Warriors: Warriors W</t>
  </si>
  <si>
    <t>Rockets - Kings: D. Sabonis 13+ rebounds; Pistons - Nets: 1. félidő Pistons W</t>
  </si>
  <si>
    <t>Mavericks - Bucks: G. Antetokounmpo over 27,5 p; Grizzlies - Spurs: Grizzlies W</t>
  </si>
  <si>
    <t>Rockets - Kings: D. Sabonis tripla-duplát ér el; Mavericks - Bucks: G. Antetokounmpo tripla-duplát ér el</t>
  </si>
  <si>
    <t>Rockets - Kings: D. Derozan 25+ points, D. Sabonis 14+ rebounds, M. Monk 6+ assists</t>
  </si>
  <si>
    <t>Mavs - Bucks: G. Antetokounmpo 30+ points, G. Antetokounmpo 13+ rebounds, D. Lillard 7+ assists</t>
  </si>
  <si>
    <t>Celtics - Nuggets: N. Jokic 25+ points, 13+ rebounds, 11+ assists</t>
  </si>
  <si>
    <t>Celtics - Nuggets: R. Westbrook under 11,5 p</t>
  </si>
  <si>
    <t>2025.03.02.-03.</t>
  </si>
  <si>
    <t>Heat - Knicks: J. Hart 11+ rebounds; Celtics - Nuggets:  Celtics +5,5 p</t>
  </si>
  <si>
    <t>2025.03.03.</t>
  </si>
  <si>
    <t>Heat - Knicks: J. Hart 6+ assists</t>
  </si>
  <si>
    <t>Spurs - Thunder: S. Gilgeous-Alexander 2+ 3pts; Cavs - Trail Blazers: 1. félidő Cavs W</t>
  </si>
  <si>
    <t>Spurs - Thunder: D. Fox 2+ 3pts; Heat - Knicks: M. Bridges 3+ rebounds</t>
  </si>
  <si>
    <t>Lakers - CLippers: L. James over 7,5 rebounds, J. Harden over 22,5 p</t>
  </si>
  <si>
    <t>Suns - Timberwolves: A. Edwards 4+ 3pts</t>
  </si>
  <si>
    <t>Suns - Timberwolves: A. Edwards 29+ points</t>
  </si>
  <si>
    <t>2025.03.04.</t>
  </si>
  <si>
    <t>Heat - Wizards: K. Ware over 10,5 rebounds</t>
  </si>
  <si>
    <t>Thunder - Rockets: S. Gilgeous-Alexander over 1,5 3pts; Jazz - Pistons: Pistons W</t>
  </si>
  <si>
    <t>Thunder - Rockets: S. Gilgeous-Alexander over 7,5 free throw attempts</t>
  </si>
  <si>
    <t>Hornets - Warriors: S. Curry 25+ points; Grizzlies - Hawks: D. Bane 2+ 3pts</t>
  </si>
  <si>
    <t>76ers - Trail Blazers: T. Maxey 27+ points; Thunder - Rockets: Shai Gilgeous-Alexander 5+ assists</t>
  </si>
  <si>
    <t>2025.03.04-05.</t>
  </si>
  <si>
    <t>Real Madrid - Atletico Madrid: Real Madrid W vagy döntetlen; PSG - Liverpool: Liverpool W vagy döntetlen</t>
  </si>
  <si>
    <t>2025.03.05.</t>
  </si>
  <si>
    <t>Lakers - Pelicans: L. Doncic dupla-duplát ér el</t>
  </si>
  <si>
    <t>Pacers - Rockets: Over 222 p; Tumberwolves - 76ers: 2. félidő Timberwolves W</t>
  </si>
  <si>
    <t>Lakers - Pelcians: L. Doncic tripla-duplát ér el; Hawks - Bucks: G. Antetokounmpo tripla-duplát ér el</t>
  </si>
  <si>
    <t>Suns - Clippers: D. Booker over 24,5 p</t>
  </si>
  <si>
    <t>Timberwolves - 76ers: A. Edwards over 6,5 free throw attempts; Bayern München - Bayer Leverkusen: Bayern München W vagy döntetlen</t>
  </si>
  <si>
    <t>Hawks - Bucks: 1. félidő Bucks -3 p</t>
  </si>
  <si>
    <t>2025.03.05-06.</t>
  </si>
  <si>
    <t>Benfica - Barcelona: Barcelona W vagy döntetlen; Bucks - Mavericks: D. Lillard 3+ 3pts</t>
  </si>
  <si>
    <t>2025.03.06.</t>
  </si>
  <si>
    <t>Bucks - Mavericks: G. Antetokounmpo 30+ points, 13+ rebounds, D. Lillard 4+ 3pts</t>
  </si>
  <si>
    <t>Nuggets - Kings: Nuggets W; Grizzlies - ThundeR: S. Gilgeous-Alexander 2+ 3pts</t>
  </si>
  <si>
    <t>Clippers - Pistons: C. Cunningham 8+ assists; Nuggets - Kings: N. Jokic 12+ rebounds</t>
  </si>
  <si>
    <t>Clippers - Pistons: J. Harden 23+ points; Cavs - Heat: J. Allen 10+ rebounds</t>
  </si>
  <si>
    <t>2025.03.07.</t>
  </si>
  <si>
    <t>Nets - Warriors: S. Curry 4+ 3pts; Lakers - Knicks: L. James 6+ assists</t>
  </si>
  <si>
    <t>Lakers - Knicks: K. Towns 21+ rebounds; Nets - Warriors: 1. félidő Warriors W</t>
  </si>
  <si>
    <t>Hawks - Pacers: T. Young 2+ 3pts; Celtics - 76ers: J. Brown 2+ 3pts</t>
  </si>
  <si>
    <t>Magic - Bulls: Magic W, under 226,5 p</t>
  </si>
  <si>
    <t>Celtics - 76ers: J. Tatum 30+ points, 10+ rebounds, 4+ 3pts; Lakes - Knicks: L. Doncic tripla-dupla</t>
  </si>
  <si>
    <t>Lakers - Knicks: L. Doncic tripla-dupla</t>
  </si>
  <si>
    <t>2025.03.08</t>
  </si>
  <si>
    <t>Nottingham Forest - Manchester City: Manchester City W vagy döntetlen; Heat - Timberwolves: A. Edwards 4+ 3pts</t>
  </si>
  <si>
    <t>Heat - Timberwolves: Heat +10,5 p; Nuggets - Suns: K. Durant 23+ p</t>
  </si>
  <si>
    <t>Nuggets - Suns: M. Porter Jr. 3+ 3pts</t>
  </si>
  <si>
    <t>Heat - Timberwolves: A. Edwards over 26,5 p</t>
  </si>
  <si>
    <t>Nuggets - Suns: N. Jokic 25+ points, 11+ assists, 13+ rebounds; Clippers - Knicks: J. Harden 25+ points, I. Zubac 12+ rebounds, J. Harden 4+ 3pts</t>
  </si>
  <si>
    <t>2025.03.08-09.</t>
  </si>
  <si>
    <t>Nottingham Forest - Manchester City: Manchester City W vagy döntetlen; Rockets - Pelicans: A. Sengun 10+ rebounds</t>
  </si>
  <si>
    <t>2025.03.09.</t>
  </si>
  <si>
    <t>Hawks - Pacers: Under 252 p; Celtics - Lakers: J. Browns over 1,5 3pt</t>
  </si>
  <si>
    <t>Celtics - Lakers: L. Doncic dupla-duplát ér el</t>
  </si>
  <si>
    <t>Warriors - Pistons: S. Currry over 8,5 made field goal; Heat - Bulls: Under 234 p</t>
  </si>
  <si>
    <t>Celtics - Lakers: J. Tatum over 3,5 3pts</t>
  </si>
  <si>
    <t>Rockets - Pelicans: A. Sengun 10+ rebounds, Bucks - Magic: D. Lillard 5+ assists</t>
  </si>
  <si>
    <t>Celtics - Lakers: L. Doncic tripla-duplát ér el; Bucks - Magic: G. Antetokounmpo 30+ points, 7+ assists, 13+ rebounds</t>
  </si>
  <si>
    <t>Chelsea - Leicester: Chelsea W; Mavs - Suns: Suns -4 p</t>
  </si>
  <si>
    <t>Thunder - Nuggets: S. Gilgeous-Alexander 3+ 3pts</t>
  </si>
  <si>
    <t>Mavs - Suns: K. Durant 24+ p; Thunder - Nuggets: Thunder W</t>
  </si>
  <si>
    <t>2025.03.10.</t>
  </si>
  <si>
    <t>Bucks - Cavs: D. Lillard 4+ 3pts</t>
  </si>
  <si>
    <t>Trail Blazers - Pistons: C. Cunningham 9+ assists</t>
  </si>
  <si>
    <t>Clippers - Kings: Z. LaVine 3+ 3pts</t>
  </si>
  <si>
    <t>Bucks - Cavs: G. Antetokounmpo 11+ rebounds; Timberwolves - Spurs: A. Edwards 3+ 3pts</t>
  </si>
  <si>
    <t>2025.03.11.</t>
  </si>
  <si>
    <t>Warriors - Trail Blazers: J. Butler under 20,5 p; Kings - Knicks: Knicks +4,5 p</t>
  </si>
  <si>
    <t>Thunder - Nuggets: N. Jokic 25+ points, 14+ rebounds, 2+ 3pts; Nets - Lakers: Lakers tripla-duplát ér el</t>
  </si>
  <si>
    <t>Grizzlies - Suns: K. Durant 25+ points; Thunder - Nuggets: S. Gilgeous-Alexander 2+ 3pts</t>
  </si>
  <si>
    <t>Nets - Lakers: J. Hayes 6+ rebounds; Heat - Hornets: 1. félidő Heat W</t>
  </si>
  <si>
    <t>Hawks - 76ers: Hawks -3,5 p; Nets - Lakers: L. Doncic 8+ assists</t>
  </si>
  <si>
    <t>2025.03.11.-12.</t>
  </si>
  <si>
    <t>A. Madrid - R. Madrid: Real Madrid W vagy döntetlen; FC Barcelona - Benfica: Under 4,5 gól</t>
  </si>
  <si>
    <t>2025.03.12.</t>
  </si>
  <si>
    <t>Pacers - Bucks: G. Antetokounmpo 30+ points, 13+ rebounds, D. Lillard 4+ 3pts</t>
  </si>
  <si>
    <t>Cavs - Nets: E. Mobley 8+ rebounds; Pelicans - Clippers: Clippers W</t>
  </si>
  <si>
    <t xml:space="preserve">Pistons - Wizards: C. cunningham points+assists under 36,5 </t>
  </si>
  <si>
    <t>Hawks - Hornets: Hawks W; Celtics - Thunder: J. Tatum 4+ 3pts</t>
  </si>
  <si>
    <t>Celtics - Thunder: Shai Gilgeous-Alexander 3+ 3pts</t>
  </si>
  <si>
    <t>Hawks - Hornets: T. Young under 27,5 p; Celtics - Thunder: J. Holiday 2+ assists</t>
  </si>
  <si>
    <t>Rockets - Suns: K. Durant 24+ points; Nuggets - Timberwolves: A. Edwards 3+ 3pts</t>
  </si>
  <si>
    <t>Nuggets - Timberwolves: R. Westbrook under 13,5 p</t>
  </si>
  <si>
    <t>Nuggets - Timberwolves: N. Jokic 28+ points, 10+ assists, 14+ rebounds; Trail Blazers - Knicks: J. Hart dupla-duplát ér el</t>
  </si>
  <si>
    <t>Heat - Clippers: I. Zubac under 20,5 p</t>
  </si>
  <si>
    <t>Nuggets - Timberwolves: A. Edwards over 26,5 p</t>
  </si>
  <si>
    <t>2025.03.14.</t>
  </si>
  <si>
    <t>Bucks - Lakers: G. Antetokounmpo 30+ points, 13+ rebounds, D. Lillard 4+ 3pts</t>
  </si>
  <si>
    <t>Bucks - Lakers: Bucks W; Pistons - Wizards: 2. félidő Pistons W</t>
  </si>
  <si>
    <t>Bucks - Lakers: L. Doncic 7+ assists; Warriors - Kings: Warriors -2,5 p</t>
  </si>
  <si>
    <t>Bucks - Lakers: G. Antetokounmpo 5+ assists; Pistons - Wizards: Under 243 p</t>
  </si>
  <si>
    <t>2025.03.15.</t>
  </si>
  <si>
    <t>Rockets - Mavs: K. Thompson 3+ 3pts; Nuggets - Lakers: L. Doncic 6+ assists</t>
  </si>
  <si>
    <t>Nuggets - Lakers: L. Doncic 3+ 3pts; Man City - Brighton: Man City W</t>
  </si>
  <si>
    <t>Heat - Celtics: J. Tatum 30+ points, 9+ rebounds, 4+ 3pts; Nuggets - Lakers: N. Jokic 30+ points, 11+ assists, 13+ rebounds</t>
  </si>
  <si>
    <t>Timberwolves - Magic: Magic +13,5 p; Nugets - Lakers: M. Porter Jr. 2+ 3pts</t>
  </si>
  <si>
    <t>Timberwolves - Magic: A. Edwards 27+ points</t>
  </si>
  <si>
    <t>Timberwolves - Magic: A. Edwards 4+ 3pts</t>
  </si>
  <si>
    <t>2025.03.15-16.</t>
  </si>
  <si>
    <t>Nets - Celtics: J. Brown over 1,5 3pts; Man City - Brighton: Man City W vagy döntetlen</t>
  </si>
  <si>
    <t>2025.03.16.</t>
  </si>
  <si>
    <t>Pistons - Thunder: S. Gilgeous-Alexander under 35,5 p</t>
  </si>
  <si>
    <t>Warriors - Knicks: S. Curry 4+ 3pts; Bucks - Pacers: Over 228 p</t>
  </si>
  <si>
    <t>Bucks - Pacers: G. Antetkounmpo over 12,5 rebounds; Warrios - Knicks: Warriors W</t>
  </si>
  <si>
    <t>Warriors - Knicks: S. Curry over 24,5 p</t>
  </si>
  <si>
    <t>Bucks - Pacers: G. Antetkounmpo 33+ points, 13+ rebounds, D. Lillard 8+ assists, Bucks W</t>
  </si>
  <si>
    <t>Warriors - Knicks: S. Curry 25+ points, 5+ 3pts, D. Green 7+ rebounds</t>
  </si>
  <si>
    <t>Nuggets - Wizards: N. Jokic 29+ points, 10+ assists, 13+ rebounds</t>
  </si>
  <si>
    <t>Bucks - Pacers: G. Antetkounmpo 33+ points, 13+ rebounds, D. Lillard 8+ assists, Bucks W; =Bucks - Pacers: G. Antetkounmpo 33+ points, 13+ rebounds, D. Lillard 8+ assists, Bucks W; Nuggets - Wizards: N. Jokic 29+ points, 10+ assists, 13+ rebounds</t>
  </si>
  <si>
    <t>Cavs - Magic: P. Banchero 23+ points; Arsenal - Chelsea: Over 1,5 goals</t>
  </si>
  <si>
    <t>Cavs - Magic: P. Banchero 24+ points; Liverpool - Newcastle: Liverpool W vagy döntetlen</t>
  </si>
  <si>
    <t>2025.03.16.-17.</t>
  </si>
  <si>
    <t>Cavs - Magic: D. Mitchell 3+ 3pts; Clippers - Hornets: Clippers W</t>
  </si>
  <si>
    <t>Lakers - Suns: L. Doncic dupla-duplát ér el; Clippers - Hornets: I. Zubac over 11,5 rebounds</t>
  </si>
  <si>
    <t>2023.05.16.-17.</t>
  </si>
  <si>
    <t>Clippers - Hornets: I. Zubac dupla-duplát ér el; Timberwolves - Jazz: A. Edwards 4+ 3pts</t>
  </si>
  <si>
    <t>Timberwolves - Jazz: K. Walker dupla-duplát ér el</t>
  </si>
  <si>
    <t>2025.03.17.</t>
  </si>
  <si>
    <t>Bucks - Thunder: G. Antetokounmpo 30+ points, 13+ rebounds, D. Lillard 4+ 3pts; Clippers - Hornets: J. Harden 25+ points, 4+ 3pts, I. Zubac 12+ rebounds</t>
  </si>
  <si>
    <t>2025.03.18.</t>
  </si>
  <si>
    <t>Timberwolves - Pacers: A. Edwards 3+ 3pts; Warriors - Nuggets: S. Curry 4+ 3pts</t>
  </si>
  <si>
    <t>Pelicans - Pistons: C. Cunningham 9+ assists; Lakers - Spurs: Lakers -3,5 p</t>
  </si>
  <si>
    <t>Timberwolves - Pacers: R. Gobert under 11,5 p; Suns - Raptors: K. Durant 2+ 3pts</t>
  </si>
  <si>
    <t>Knicks - Heat: J. Hart 10+ rebounds; Warriors - Nuggets: N. Jokic 30+ points, 11+ assists, 13+ rebounds</t>
  </si>
  <si>
    <t>2025.03.19.</t>
  </si>
  <si>
    <t>Celtics - Nets: J. Tatum 3+ 3pts; Clippers - Cavaliers: J. Harden 6+ rebounds</t>
  </si>
  <si>
    <t>Clippers - Cavaliers: N. Powell 3+ 3pts</t>
  </si>
  <si>
    <t>Clippers - Cavaliers: D. Garland 3+ 3pts; Warriors - Bucks: Warriors +13,5 p</t>
  </si>
  <si>
    <t>Warriors - Bucks: G. Antetokounmpo over 8,5 free throw attempts; Celtics - Nets: Celtics W</t>
  </si>
  <si>
    <t>Celtics - Nets: D. White 3+ 3pts; Warriors - Bucks: G. Antetokounmpo 26+ points</t>
  </si>
  <si>
    <t>Warriors - Bucks: G. Antetokounmpo 35+ points, 10+ assists, 16+ rebounds</t>
  </si>
  <si>
    <t>2025.03.20.</t>
  </si>
  <si>
    <t>Pacers - Mavs: 1. félidő Pacers W; Timberwolves - Pelicans: A. Edwards 3+ 3pts</t>
  </si>
  <si>
    <t>Kings - Cavs: Cavs W; Lakers - Nuggets: N. Jokic 26+ points</t>
  </si>
  <si>
    <t>Pacers - Mavs: P. Siakam 20+ points; Lakers - Nuggets: Nuggets +9 p</t>
  </si>
  <si>
    <t>Spurs - Knicks: K. Towns dupla-duplát ér el; Thunder - 76ers: C. Holmgren 2+ 3pts</t>
  </si>
  <si>
    <t>Lakers - Nuggets: N. Jokic 30+ points, 10+ assists, 12+ rebounds</t>
  </si>
  <si>
    <t>Timberwolves - Pelicans: A.Edwards 30+ points, R. Gobert 11+ rebounds, A. Edwards 4+ 3pts</t>
  </si>
  <si>
    <t>Heat - Pistons: M. Beasley 15+ points, 3+ rebounds</t>
  </si>
  <si>
    <t>Lakers - Nuggets: N. Jokic 30+ points, 10+ assists, 12+ rebounds; Timberwolves - Pelicans: A.Edwards 30+ points, R. Gobert 11+ rebounds, A. Edwards 4+ 3pts; Heat - Pistons: M. Beasley 15+ points, 3+ rebounds</t>
  </si>
  <si>
    <t>2025.03.21.</t>
  </si>
  <si>
    <t>Hornets - Knicks: Knicks W; Lakers - Bucks: Over 218 p</t>
  </si>
  <si>
    <t>Pacers - Nets: 1. half Pacers W; Warriors - Raptors: S. Curry 4+ 3pts</t>
  </si>
  <si>
    <t>Lakers - Bucks: D. Lillard 3+ 3pts; Warriors - Raptors: 1. half Warriors W</t>
  </si>
  <si>
    <t>Hornets - Knicks: J. Hart double-double; Lakers - Bucks: G. Antetokounmpo 26+ points</t>
  </si>
  <si>
    <t>Lakers - Bucks: G. Antetokounmpo 28+ points, 8+ assists, 14+ rebounds; Hornets - Knicks: J. Hart triple-double</t>
  </si>
  <si>
    <t>2025.03.22.</t>
  </si>
  <si>
    <t>Wizards - Magic: Magic W; Timberwolves - Pelicans: A. Edwards 3+ 3pts</t>
  </si>
  <si>
    <t>Jazz - Celtics: J. Tatum over 4,5 made free throws; Clippers - Grizzlies: J. Harden 8+ assists</t>
  </si>
  <si>
    <t>Clippers - Grizzlies: I. Zubac 14+ rebounds</t>
  </si>
  <si>
    <t>Clippers - Grizzlies: J. Harden 3+ 3pts; Jazz - Celtics: D. White over 3,5 3pts</t>
  </si>
  <si>
    <t>Clippers - Grizzlies: J. Harden 25+ points, 10+ assists, I. Zubac 13+ rebounds</t>
  </si>
  <si>
    <t>Timberwolves - Pelicans: A. Edwards 30+ points, 4+ 3pts; R. Gober 10+ rebounds</t>
  </si>
  <si>
    <t>Clippers - Grizzlies: J. Harden 25+ points, 10+ assists, I. Zubac 13+ rebounds; Timberwolves - Pelicans: A. Edwards 30+ points, 4+ 3pts; R. Gober 10+ rebounds</t>
  </si>
  <si>
    <t>2025.03.22-23.</t>
  </si>
  <si>
    <t>Pacers - Nets: Pacers -4,5 p; Hawks - Warriors: B. Hield 2+ 3pts</t>
  </si>
  <si>
    <t>Pacers - Nets: P. Siakam 19+ points; Kings - Bucks: Bucks +7 p</t>
  </si>
  <si>
    <t>2025.03.23.</t>
  </si>
  <si>
    <t>Hawks - Warriors: J. Butler 6+ rebounds; Lakers - Bulls: Lakers W</t>
  </si>
  <si>
    <t>Lakers - Bulls: A. Reaves 20+ points, 5+ assists</t>
  </si>
  <si>
    <t>Hawks - Warriors: T. Young 25+ points, J. Kuminga 20+ points; Knicks - Wizards: OG. Anouby 20+ points, 3+ 3ptsJ. Hart 8+ assits</t>
  </si>
  <si>
    <t>Hawks - Warriors: J. Butlers triple-double; Knicks - Wizards: J. Hart triple-doulbe</t>
  </si>
  <si>
    <t>Kings - Bucks: G. Antetokounmpo triple-double; Lakers - Bulls: L. Doncic triple-double</t>
  </si>
  <si>
    <t>Pistons - Pelicans: Pistons W, Z. Williamson under 26,5 p</t>
  </si>
  <si>
    <t>Pistons - Pelicans: 2. half Pistons W; Jazz - Cavs: Cavs -9,5 p</t>
  </si>
  <si>
    <t>2025.03.24.</t>
  </si>
  <si>
    <t>Trail Blazers - Celtics: J. Tatum double-double</t>
  </si>
  <si>
    <t>Hawks - 76ers: 1. half Hawks W; Clippers - Thunder: I. Zubac double-double</t>
  </si>
  <si>
    <t>Clippers - Thunder: S. Gilgeous-Alexander over 7,5 free throw attempts</t>
  </si>
  <si>
    <t>Rockets - Nuggets: R. Westbrook triple-double; Clippers - Thunder: S. Gilgeous-Alexander 35+ points, 3+ 3pts, Thunder W</t>
  </si>
  <si>
    <t>Rockets - Nuggets: R. Westbrook double-double</t>
  </si>
  <si>
    <t>Clippers - Thunder:  Clippers - Thunder: S. Gilgeous-Alexander 35+ points, 3+ 3pts, Thunder W</t>
  </si>
  <si>
    <t>2025.03.25.</t>
  </si>
  <si>
    <t>Pacers - Timberwolves: A. Edwards 3+ 3pts; Nuggets - Bulls: Bulls +10 p</t>
  </si>
  <si>
    <t>Pacers - TImberwolves: A. Edwards over 5,5 made free throws; Magic - Lakers: L. James 21+ points</t>
  </si>
  <si>
    <t>Pacers - Timberwolves: R. Gobert under 10,5 p</t>
  </si>
  <si>
    <t>Magic - Lakers: : James 23+ points, 7+ assists, 8+ rebounds, Lakers W; Pacers - Timberwolves: A. Edwards 40+ points, 5+ rebounds, Timberwolves +1,5 p</t>
  </si>
  <si>
    <t>2025.03.26.</t>
  </si>
  <si>
    <t>Hornets - Magic: Magic W; Pistons - Spurs: Pistons -3p</t>
  </si>
  <si>
    <t>Pistons - Spurs: C. Cunningham under 28,5 p</t>
  </si>
  <si>
    <t>Hornets - Magic: P. Banchero under 28,5 p</t>
  </si>
  <si>
    <t>Heat - Warriors: J. Butler 22+ points</t>
  </si>
  <si>
    <t>Heat - Warriors: J. Butler double-double; Knicks - Mavs: J. Hart double-double</t>
  </si>
  <si>
    <t>Kings - Thunder: D. Sabonis 15+ points, S. Gilgeous-Alexander 35+ points</t>
  </si>
  <si>
    <t>Rockets - Hawks: Under 235,5 p</t>
  </si>
  <si>
    <t>2025.03.27.</t>
  </si>
  <si>
    <t>Nuggets - Bucks: Over 218 p; Suns - Celtics: D. White 3+ 3pts</t>
  </si>
  <si>
    <t>Suns - Celtics: J. Brown 21+ points; Pacers - Lakers: over 227 p</t>
  </si>
  <si>
    <t>Nuggets - Bucks: G. Antetokounmpo 8+ assists</t>
  </si>
  <si>
    <t>Pacers - Lakers: L. Doncic double-double</t>
  </si>
  <si>
    <t>Knicks - Clippers: J. Hart double-double</t>
  </si>
  <si>
    <t>Pacers - Lakers: L. Doncic triple-double</t>
  </si>
  <si>
    <t>2025.03.27-28.</t>
  </si>
  <si>
    <t>FC Barcelona - Osasuna: FC Barcelona -1,5 hendicap; Cavs - Spurs: 1. half Cavs -3,5 p</t>
  </si>
  <si>
    <t>2025.03.28.</t>
  </si>
  <si>
    <t>Magic - Mavs: Magic W; Bulls - Lakers: L. Doncic double-double</t>
  </si>
  <si>
    <t>Thunder - Grizzlies: S. Gilgeous-Alexander 2+ 3pts; Wizards - Pacers: Pacers W</t>
  </si>
  <si>
    <t>Thunder - Grizzlies: S. Pippen Jr. 10+ points, 4+ rebounds</t>
  </si>
  <si>
    <t>Bulls - Lakers: L. Doncic triple-double; Thunder - Grizzlies: S. Gilgeous-Alexander 35+ points, I. Hartenstein 11+ rebounds, L. Dort 3+ 3pts</t>
  </si>
  <si>
    <t>2025.03.29.</t>
  </si>
  <si>
    <t>Timberwolves - Suns: N. Reid 2+ 3pts; Bucks - Knicks: OG Anunoby 2+ 3pts</t>
  </si>
  <si>
    <t>Timberwolves - Suns: R. Gobert under 11,5 rebounds</t>
  </si>
  <si>
    <t>Bucks - Knicks: G. Antetokounmpo 28+ points; Timberwolves - Suns: A. Edwards 3+ 3pts</t>
  </si>
  <si>
    <t>Bucks - Knicks: G. Antetokounmpo 7+ assists</t>
  </si>
  <si>
    <t>Bucks - Knicks: J. Hart double-double</t>
  </si>
  <si>
    <t>Pistons - Cavs: E. Mobley double-double</t>
  </si>
  <si>
    <t>Timberwolves - Suns: A. Edwards 30+ points, 4+ 3pts, R. Gobert 11+ rebounds; Nets - Clippers: K. Leonard 23+ points, J. Harden 9+ assists, I. Zubac 13+ rebounds, Clippers W</t>
  </si>
  <si>
    <t>Nuggets - Jazz: N. Jokic 30+ points, 10+ assists, 12+ rebounds; Bucks - Knicks: G. Antetokounmpo 30+ points, 7+ assists, 12+ rebounds</t>
  </si>
  <si>
    <t>Espanyol - A. Madrid: Over 1,5 goals; Real Madrid - CD Leganes: 1. half over 1 goal</t>
  </si>
  <si>
    <t>Magic - Kings: Magic +6,5 p, over 209,5 p</t>
  </si>
  <si>
    <t>Magic - Kings: P. Banchero under 2,5 3pts, P. Banchero under 29,5 p</t>
  </si>
  <si>
    <t>2025.03.30.</t>
  </si>
  <si>
    <t>Thunder - Pacers: S. Gilgeous-Alexander over 8,5 free throw attempts</t>
  </si>
  <si>
    <t>Grizzlies - Lakers: L. James over 1,5 3pts; 76ers - Heat: Heat W</t>
  </si>
  <si>
    <t>Bulls - Mavericks: C. White 24+ points; Thunder - Pacers: S. Gilgeous-Alexander 32+ points</t>
  </si>
  <si>
    <t>Bulls - Mavericks: C. White 25+ points, 4+ 3pts, Bulls W</t>
  </si>
  <si>
    <t>Grizzlies - Lakers: L. Doncic triple-double</t>
  </si>
  <si>
    <t>Thunder - Pacers: S. Gilgeous-Alexander 34+ points, 7+ assists, I. Hartenstein 11+ rebounds, Thunder W</t>
  </si>
  <si>
    <t>Bulls - Mavericks: C. White 24+ points; Thunder - Pacers: S. Gilgeous-Alexander 32+ points; Grizzlies - Lakers: L. Doncic triple-double; Thunder - Pacers: S. Gilgeous-Alexander 34+ points, 7+ assists, I. Hartenstein 11+ rebounds, Thunder W</t>
  </si>
  <si>
    <t>Cavs - Clippers: E. Mobley double-double</t>
  </si>
  <si>
    <t>Cavs - Clippers: Cavs W, N. Powell under 20,5 p</t>
  </si>
  <si>
    <t>2025.03.30-31.</t>
  </si>
  <si>
    <t>Inter Milan - Udinese: 1. half over 0,5 goal; Timberwolves - Pistons: N. Reid 2+ 3pts</t>
  </si>
  <si>
    <t>2025.03.31.</t>
  </si>
  <si>
    <t>Timberwolves - Pistons: A. Edwards over 6,5 free throw attempts</t>
  </si>
  <si>
    <t>Bucks - Hawks: G. Antetokounmpo 30+ points, 13+ rebounds, 8+ assists</t>
  </si>
  <si>
    <t>Cavs - Clippers: J. Harden 25+ points, 9+ assists, I. Zubac 13+ rebounds</t>
  </si>
  <si>
    <t>Timberwolves - Pistons: A. Edwards 25+ points, 4+ 3pts, R. Gobert 12+ rebounds</t>
  </si>
  <si>
    <t>Bucks - Hawks: G. Antetokounmpo 30+ points, 13+ rebounds, 8+ assists; Cavs - Clippers: J. Harden 25+ points, 9+ assists, I. Zubac 13+ rebounds; Timberwolves - Pistons: A. Edwards 25+ points, 4+ 3pts, R. Gobert 12+ rebounds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</si>
</sst>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[$ Ft]"/>
  </numFmts>
  <fonts count="6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sz val="10"/>
      <color rgb="FF000000"/>
      <name val="Arial"/>
      <scheme val="minor"/>
    </font>
    <font>
      <b/>
      <sz val="10"/>
      <color theme="1"/>
      <name val="Arial"/>
      <family val="2"/>
      <charset val="238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2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0" fontId="4" fillId="0" borderId="0" xfId="1" applyNumberFormat="1" applyFont="1" applyBorder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 wrapText="1"/>
    </xf>
    <xf numFmtId="0" fontId="1" fillId="0" borderId="0" xfId="0" applyFont="1"/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205"/>
  <sheetViews>
    <sheetView tabSelected="1" workbookViewId="0">
      <pane ySplit="2" topLeftCell="A3" activePane="bottomLeft" state="frozen"/>
      <selection pane="bottomLeft" activeCell="F3" sqref="F3"/>
    </sheetView>
  </sheetViews>
  <sheetFormatPr defaultColWidth="12.6640625" defaultRowHeight="15.75" customHeight="1" x14ac:dyDescent="0.25"/>
  <cols>
    <col min="1" max="1" width="14.77734375" customWidth="1"/>
    <col min="2" max="2" width="50.88671875" customWidth="1"/>
    <col min="3" max="3" width="14" customWidth="1"/>
    <col min="7" max="7" width="14.6640625" customWidth="1"/>
    <col min="8" max="8" width="16.109375" customWidth="1"/>
  </cols>
  <sheetData>
    <row r="1" spans="1:13" ht="13.2" x14ac:dyDescent="0.25">
      <c r="A1" s="1"/>
      <c r="B1" s="2" t="s">
        <v>0</v>
      </c>
      <c r="C1" s="3" t="s">
        <v>5</v>
      </c>
      <c r="D1" s="4" t="s">
        <v>6</v>
      </c>
      <c r="E1" s="3" t="s">
        <v>1</v>
      </c>
      <c r="F1" s="15" t="s">
        <v>2</v>
      </c>
      <c r="G1" s="3" t="s">
        <v>4</v>
      </c>
      <c r="H1" s="5"/>
      <c r="I1" s="6"/>
      <c r="J1" s="7"/>
      <c r="K1" s="7"/>
      <c r="L1" s="7"/>
      <c r="M1" s="7"/>
    </row>
    <row r="2" spans="1:13" ht="13.2" x14ac:dyDescent="0.25">
      <c r="A2" s="1"/>
      <c r="B2" s="15" t="s">
        <v>7</v>
      </c>
      <c r="C2" s="3">
        <f>SUM(C3:C220)</f>
        <v>1865000</v>
      </c>
      <c r="D2" s="16">
        <f>AVERAGE(D3:D1167)</f>
        <v>11.059544334975373</v>
      </c>
      <c r="E2" s="17">
        <f>SUM(E3:E3332)</f>
        <v>-315900</v>
      </c>
      <c r="F2" s="18">
        <f>SUM(F3:F111118)/203</f>
        <v>0.32019704433497537</v>
      </c>
      <c r="G2" s="3">
        <f>AVERAGE(C3:C3367)</f>
        <v>9187.1921182266015</v>
      </c>
      <c r="H2" s="5"/>
      <c r="I2" s="6"/>
      <c r="J2" s="7"/>
      <c r="K2" s="7"/>
      <c r="L2" s="7"/>
      <c r="M2" s="7"/>
    </row>
    <row r="3" spans="1:13" ht="26.4" x14ac:dyDescent="0.25">
      <c r="A3" s="1" t="s">
        <v>8</v>
      </c>
      <c r="B3" s="1" t="s">
        <v>9</v>
      </c>
      <c r="C3" s="9">
        <v>10000</v>
      </c>
      <c r="D3" s="8">
        <v>2.08</v>
      </c>
      <c r="E3" s="19">
        <f t="shared" ref="E3:E5" si="0">C3*D3-C3</f>
        <v>10800</v>
      </c>
      <c r="F3" s="10">
        <v>1</v>
      </c>
      <c r="G3" s="11"/>
      <c r="H3" s="13"/>
      <c r="I3" s="14"/>
      <c r="J3" s="12"/>
    </row>
    <row r="4" spans="1:13" ht="26.4" x14ac:dyDescent="0.25">
      <c r="A4" s="1" t="s">
        <v>8</v>
      </c>
      <c r="B4" s="1" t="s">
        <v>10</v>
      </c>
      <c r="C4" s="9">
        <v>10000</v>
      </c>
      <c r="D4" s="8">
        <v>2.69</v>
      </c>
      <c r="E4" s="19">
        <f t="shared" si="0"/>
        <v>16900</v>
      </c>
      <c r="F4" s="10">
        <v>1</v>
      </c>
      <c r="G4" s="11"/>
      <c r="H4" s="13"/>
      <c r="I4" s="14"/>
      <c r="J4" s="12"/>
    </row>
    <row r="5" spans="1:13" ht="26.4" x14ac:dyDescent="0.25">
      <c r="A5" s="1" t="s">
        <v>8</v>
      </c>
      <c r="B5" s="1" t="s">
        <v>11</v>
      </c>
      <c r="C5" s="9">
        <v>10000</v>
      </c>
      <c r="D5" s="8">
        <v>1.9</v>
      </c>
      <c r="E5" s="19">
        <f t="shared" si="0"/>
        <v>9000</v>
      </c>
      <c r="F5" s="10">
        <v>1</v>
      </c>
      <c r="G5" s="11"/>
      <c r="H5" s="13"/>
      <c r="I5" s="14"/>
      <c r="J5" s="12"/>
    </row>
    <row r="6" spans="1:13" ht="26.4" x14ac:dyDescent="0.25">
      <c r="A6" s="1" t="s">
        <v>8</v>
      </c>
      <c r="B6" s="1" t="s">
        <v>12</v>
      </c>
      <c r="C6" s="9">
        <v>10000</v>
      </c>
      <c r="D6" s="8">
        <v>2.0499999999999998</v>
      </c>
      <c r="E6" s="9">
        <v>-10000</v>
      </c>
      <c r="F6" s="10">
        <v>0</v>
      </c>
      <c r="G6" s="11"/>
      <c r="H6" s="13"/>
      <c r="I6" s="14"/>
      <c r="J6" s="12"/>
    </row>
    <row r="7" spans="1:13" ht="13.2" x14ac:dyDescent="0.25">
      <c r="A7" s="1" t="s">
        <v>8</v>
      </c>
      <c r="B7" s="1" t="s">
        <v>13</v>
      </c>
      <c r="C7" s="9">
        <v>10000</v>
      </c>
      <c r="D7" s="8">
        <v>16</v>
      </c>
      <c r="E7" s="9">
        <v>-10000</v>
      </c>
      <c r="F7" s="10">
        <v>0</v>
      </c>
      <c r="G7" s="11"/>
      <c r="H7" s="13"/>
      <c r="I7" s="14"/>
      <c r="J7" s="12"/>
    </row>
    <row r="8" spans="1:13" ht="26.4" x14ac:dyDescent="0.25">
      <c r="A8" s="1" t="s">
        <v>8</v>
      </c>
      <c r="B8" s="1" t="s">
        <v>14</v>
      </c>
      <c r="C8" s="9">
        <v>10000</v>
      </c>
      <c r="D8" s="8">
        <v>3.25</v>
      </c>
      <c r="E8" s="9">
        <v>-10000</v>
      </c>
      <c r="F8" s="10">
        <v>0</v>
      </c>
      <c r="G8" s="11"/>
      <c r="H8" s="13"/>
      <c r="I8" s="14"/>
      <c r="J8" s="12"/>
    </row>
    <row r="9" spans="1:13" ht="13.2" x14ac:dyDescent="0.25">
      <c r="A9" s="1" t="s">
        <v>8</v>
      </c>
      <c r="B9" s="1" t="s">
        <v>15</v>
      </c>
      <c r="C9" s="9">
        <v>5000</v>
      </c>
      <c r="D9" s="8">
        <v>7.5</v>
      </c>
      <c r="E9" s="9">
        <v>-5000</v>
      </c>
      <c r="F9" s="10">
        <v>0</v>
      </c>
      <c r="G9" s="11"/>
      <c r="H9" s="13"/>
      <c r="I9" s="14"/>
      <c r="J9" s="12"/>
    </row>
    <row r="10" spans="1:13" ht="13.2" x14ac:dyDescent="0.25">
      <c r="A10" s="1" t="s">
        <v>8</v>
      </c>
      <c r="B10" s="1" t="s">
        <v>16</v>
      </c>
      <c r="C10" s="9">
        <v>5000</v>
      </c>
      <c r="D10" s="8">
        <v>15</v>
      </c>
      <c r="E10" s="9">
        <v>-5000</v>
      </c>
      <c r="F10" s="10">
        <v>0</v>
      </c>
      <c r="G10" s="11"/>
      <c r="H10" s="13"/>
      <c r="I10" s="14"/>
      <c r="J10" s="12"/>
    </row>
    <row r="11" spans="1:13" ht="13.2" x14ac:dyDescent="0.25">
      <c r="A11" s="1" t="s">
        <v>17</v>
      </c>
      <c r="B11" s="1" t="s">
        <v>18</v>
      </c>
      <c r="C11" s="9">
        <v>10000</v>
      </c>
      <c r="D11" s="8">
        <v>1.9</v>
      </c>
      <c r="E11" s="9">
        <v>-10000</v>
      </c>
      <c r="F11" s="10">
        <v>0</v>
      </c>
      <c r="G11" s="11"/>
      <c r="H11" s="13"/>
      <c r="I11" s="14"/>
      <c r="J11" s="12"/>
    </row>
    <row r="12" spans="1:13" ht="26.4" x14ac:dyDescent="0.25">
      <c r="A12" s="1" t="s">
        <v>17</v>
      </c>
      <c r="B12" s="1" t="s">
        <v>19</v>
      </c>
      <c r="C12" s="9">
        <v>10000</v>
      </c>
      <c r="D12" s="8">
        <v>2.13</v>
      </c>
      <c r="E12" s="9">
        <v>-10000</v>
      </c>
      <c r="F12" s="10">
        <v>0</v>
      </c>
      <c r="G12" s="11"/>
      <c r="H12" s="13"/>
      <c r="I12" s="14"/>
      <c r="J12" s="12"/>
    </row>
    <row r="13" spans="1:13" ht="26.4" x14ac:dyDescent="0.25">
      <c r="A13" s="1" t="s">
        <v>17</v>
      </c>
      <c r="B13" s="1" t="s">
        <v>20</v>
      </c>
      <c r="C13" s="9">
        <v>10000</v>
      </c>
      <c r="D13" s="8">
        <v>2.15</v>
      </c>
      <c r="E13" s="9">
        <v>-10000</v>
      </c>
      <c r="F13" s="10">
        <v>0</v>
      </c>
      <c r="G13" s="11"/>
      <c r="H13" s="13"/>
      <c r="I13" s="14"/>
      <c r="J13" s="12"/>
    </row>
    <row r="14" spans="1:13" ht="26.4" x14ac:dyDescent="0.25">
      <c r="A14" s="1" t="s">
        <v>17</v>
      </c>
      <c r="B14" s="1" t="s">
        <v>21</v>
      </c>
      <c r="C14" s="9">
        <v>10000</v>
      </c>
      <c r="D14" s="8">
        <v>2.21</v>
      </c>
      <c r="E14" s="9">
        <v>-10000</v>
      </c>
      <c r="F14" s="10">
        <v>0</v>
      </c>
      <c r="G14" s="11"/>
      <c r="H14" s="13"/>
      <c r="I14" s="14"/>
      <c r="J14" s="12"/>
    </row>
    <row r="15" spans="1:13" ht="26.4" x14ac:dyDescent="0.25">
      <c r="A15" s="1" t="s">
        <v>17</v>
      </c>
      <c r="B15" s="1" t="s">
        <v>22</v>
      </c>
      <c r="C15" s="9">
        <v>5000</v>
      </c>
      <c r="D15" s="8">
        <v>117</v>
      </c>
      <c r="E15" s="9">
        <v>-5000</v>
      </c>
      <c r="F15" s="10">
        <v>0</v>
      </c>
      <c r="G15" s="11"/>
      <c r="H15" s="13"/>
      <c r="I15" s="14"/>
      <c r="J15" s="12"/>
    </row>
    <row r="16" spans="1:13" ht="26.4" x14ac:dyDescent="0.25">
      <c r="A16" s="1" t="s">
        <v>17</v>
      </c>
      <c r="B16" s="1" t="s">
        <v>23</v>
      </c>
      <c r="C16" s="9">
        <v>5000</v>
      </c>
      <c r="D16" s="8">
        <v>8.75</v>
      </c>
      <c r="E16" s="9">
        <v>-5000</v>
      </c>
      <c r="F16" s="10">
        <v>0</v>
      </c>
      <c r="G16" s="11"/>
      <c r="H16" s="13"/>
      <c r="I16" s="14"/>
      <c r="J16" s="12"/>
    </row>
    <row r="17" spans="1:10" ht="26.4" x14ac:dyDescent="0.25">
      <c r="A17" s="1" t="s">
        <v>17</v>
      </c>
      <c r="B17" s="1" t="s">
        <v>24</v>
      </c>
      <c r="C17" s="9">
        <v>10000</v>
      </c>
      <c r="D17" s="8">
        <v>5.5</v>
      </c>
      <c r="E17" s="9">
        <v>-10000</v>
      </c>
      <c r="F17" s="10">
        <v>0</v>
      </c>
      <c r="G17" s="11"/>
      <c r="H17" s="13"/>
      <c r="I17" s="14"/>
      <c r="J17" s="12"/>
    </row>
    <row r="18" spans="1:10" ht="26.4" x14ac:dyDescent="0.25">
      <c r="A18" s="1" t="s">
        <v>17</v>
      </c>
      <c r="B18" s="1" t="s">
        <v>25</v>
      </c>
      <c r="C18" s="9">
        <v>10000</v>
      </c>
      <c r="D18" s="8">
        <v>4.51</v>
      </c>
      <c r="E18" s="9">
        <v>-10000</v>
      </c>
      <c r="F18" s="10">
        <v>0</v>
      </c>
      <c r="G18" s="11"/>
      <c r="H18" s="13"/>
      <c r="I18" s="14"/>
      <c r="J18" s="12"/>
    </row>
    <row r="19" spans="1:10" ht="13.2" x14ac:dyDescent="0.25">
      <c r="A19" s="1" t="s">
        <v>17</v>
      </c>
      <c r="B19" s="1" t="s">
        <v>26</v>
      </c>
      <c r="C19" s="9">
        <v>10000</v>
      </c>
      <c r="D19" s="8">
        <v>1.95</v>
      </c>
      <c r="E19" s="9">
        <v>-10000</v>
      </c>
      <c r="F19" s="10">
        <v>0</v>
      </c>
      <c r="G19" s="11"/>
      <c r="H19" s="13"/>
      <c r="I19" s="14"/>
      <c r="J19" s="12"/>
    </row>
    <row r="20" spans="1:10" ht="26.4" x14ac:dyDescent="0.25">
      <c r="A20" s="1" t="s">
        <v>27</v>
      </c>
      <c r="B20" s="1" t="s">
        <v>28</v>
      </c>
      <c r="C20" s="9">
        <v>10000</v>
      </c>
      <c r="D20" s="8">
        <v>1.84</v>
      </c>
      <c r="E20" s="19">
        <f>C20*D20-C20</f>
        <v>8400</v>
      </c>
      <c r="F20" s="10">
        <v>1</v>
      </c>
      <c r="G20" s="11"/>
      <c r="H20" s="13"/>
      <c r="I20" s="14"/>
      <c r="J20" s="12"/>
    </row>
    <row r="21" spans="1:10" ht="13.2" x14ac:dyDescent="0.25">
      <c r="A21" s="1" t="s">
        <v>29</v>
      </c>
      <c r="B21" s="1" t="s">
        <v>30</v>
      </c>
      <c r="C21" s="9">
        <v>10000</v>
      </c>
      <c r="D21" s="8">
        <v>1.85</v>
      </c>
      <c r="E21" s="9">
        <v>-10000</v>
      </c>
      <c r="F21" s="10">
        <v>0</v>
      </c>
      <c r="G21" s="11"/>
      <c r="H21" s="13"/>
      <c r="I21" s="14"/>
      <c r="J21" s="12"/>
    </row>
    <row r="22" spans="1:10" ht="26.4" x14ac:dyDescent="0.25">
      <c r="A22" s="1" t="s">
        <v>29</v>
      </c>
      <c r="B22" s="1" t="s">
        <v>31</v>
      </c>
      <c r="C22" s="9">
        <v>20000</v>
      </c>
      <c r="D22" s="8">
        <v>2.16</v>
      </c>
      <c r="E22" s="9">
        <v>-20000</v>
      </c>
      <c r="F22" s="10">
        <v>0</v>
      </c>
      <c r="G22" s="11"/>
      <c r="H22" s="13"/>
      <c r="I22" s="14"/>
      <c r="J22" s="12"/>
    </row>
    <row r="23" spans="1:10" ht="26.4" x14ac:dyDescent="0.25">
      <c r="A23" s="1" t="s">
        <v>29</v>
      </c>
      <c r="B23" s="1" t="s">
        <v>32</v>
      </c>
      <c r="C23" s="9">
        <v>10000</v>
      </c>
      <c r="D23" s="8">
        <v>2.68</v>
      </c>
      <c r="E23" s="19">
        <f>C23*D23-C23</f>
        <v>16800</v>
      </c>
      <c r="F23" s="10">
        <v>1</v>
      </c>
      <c r="G23" s="11"/>
      <c r="H23" s="13"/>
      <c r="I23" s="14"/>
      <c r="J23" s="12"/>
    </row>
    <row r="24" spans="1:10" ht="13.2" x14ac:dyDescent="0.25">
      <c r="A24" s="1" t="s">
        <v>29</v>
      </c>
      <c r="B24" s="1" t="s">
        <v>15</v>
      </c>
      <c r="C24" s="9">
        <v>5000</v>
      </c>
      <c r="D24" s="8">
        <v>10</v>
      </c>
      <c r="E24" s="9">
        <v>-5000</v>
      </c>
      <c r="F24" s="10">
        <v>0</v>
      </c>
      <c r="G24" s="11"/>
      <c r="H24" s="13"/>
      <c r="I24" s="14"/>
      <c r="J24" s="12"/>
    </row>
    <row r="25" spans="1:10" ht="26.4" x14ac:dyDescent="0.25">
      <c r="A25" s="1" t="s">
        <v>29</v>
      </c>
      <c r="B25" s="1" t="s">
        <v>33</v>
      </c>
      <c r="C25" s="9">
        <v>10000</v>
      </c>
      <c r="D25" s="8">
        <v>3.3</v>
      </c>
      <c r="E25" s="9">
        <v>-10000</v>
      </c>
      <c r="F25" s="10">
        <v>0</v>
      </c>
      <c r="G25" s="11"/>
      <c r="H25" s="13"/>
      <c r="I25" s="14"/>
      <c r="J25" s="12"/>
    </row>
    <row r="26" spans="1:10" ht="13.2" x14ac:dyDescent="0.25">
      <c r="A26" s="1" t="s">
        <v>29</v>
      </c>
      <c r="B26" s="1" t="s">
        <v>34</v>
      </c>
      <c r="C26" s="9">
        <v>10000</v>
      </c>
      <c r="D26" s="8">
        <v>2.1</v>
      </c>
      <c r="E26" s="19">
        <f t="shared" ref="E26:E27" si="1">C26*D26-C26</f>
        <v>11000</v>
      </c>
      <c r="F26" s="10">
        <v>1</v>
      </c>
      <c r="G26" s="11"/>
      <c r="H26" s="13"/>
      <c r="I26" s="14"/>
      <c r="J26" s="12"/>
    </row>
    <row r="27" spans="1:10" ht="13.2" x14ac:dyDescent="0.25">
      <c r="A27" s="1" t="s">
        <v>29</v>
      </c>
      <c r="B27" s="1" t="s">
        <v>35</v>
      </c>
      <c r="C27" s="9">
        <v>10000</v>
      </c>
      <c r="D27" s="8">
        <v>2.15</v>
      </c>
      <c r="E27" s="19">
        <f t="shared" si="1"/>
        <v>11500</v>
      </c>
      <c r="F27" s="10">
        <v>1</v>
      </c>
      <c r="G27" s="11"/>
      <c r="H27" s="13"/>
      <c r="I27" s="14"/>
      <c r="J27" s="12"/>
    </row>
    <row r="28" spans="1:10" ht="13.2" x14ac:dyDescent="0.25">
      <c r="A28" s="1" t="s">
        <v>36</v>
      </c>
      <c r="B28" s="1" t="s">
        <v>37</v>
      </c>
      <c r="C28" s="9">
        <v>10000</v>
      </c>
      <c r="D28" s="8">
        <v>1.95</v>
      </c>
      <c r="E28" s="9">
        <v>0</v>
      </c>
      <c r="F28" s="10" t="s">
        <v>3</v>
      </c>
      <c r="G28" s="11"/>
      <c r="H28" s="13"/>
      <c r="I28" s="14"/>
      <c r="J28" s="12"/>
    </row>
    <row r="29" spans="1:10" ht="26.4" x14ac:dyDescent="0.25">
      <c r="A29" s="1" t="s">
        <v>36</v>
      </c>
      <c r="B29" s="1" t="s">
        <v>38</v>
      </c>
      <c r="C29" s="9">
        <v>10000</v>
      </c>
      <c r="D29" s="8">
        <v>2.0499999999999998</v>
      </c>
      <c r="E29" s="19">
        <f t="shared" ref="E29:E30" si="2">C29*D29-C29</f>
        <v>10500</v>
      </c>
      <c r="F29" s="10">
        <v>1</v>
      </c>
      <c r="G29" s="11"/>
      <c r="H29" s="13"/>
      <c r="I29" s="14"/>
      <c r="J29" s="12"/>
    </row>
    <row r="30" spans="1:10" ht="26.4" x14ac:dyDescent="0.25">
      <c r="A30" s="1" t="s">
        <v>36</v>
      </c>
      <c r="B30" s="1" t="s">
        <v>39</v>
      </c>
      <c r="C30" s="9">
        <v>10000</v>
      </c>
      <c r="D30" s="8">
        <v>1.86</v>
      </c>
      <c r="E30" s="19">
        <f t="shared" si="2"/>
        <v>8600</v>
      </c>
      <c r="F30" s="10">
        <v>1</v>
      </c>
      <c r="G30" s="11"/>
      <c r="H30" s="13"/>
      <c r="I30" s="14"/>
      <c r="J30" s="12"/>
    </row>
    <row r="31" spans="1:10" ht="26.4" x14ac:dyDescent="0.25">
      <c r="A31" s="1" t="s">
        <v>36</v>
      </c>
      <c r="B31" s="1" t="s">
        <v>40</v>
      </c>
      <c r="C31" s="9">
        <v>10000</v>
      </c>
      <c r="D31" s="8">
        <v>1.99</v>
      </c>
      <c r="E31" s="9">
        <v>-10000</v>
      </c>
      <c r="F31" s="10">
        <v>0</v>
      </c>
      <c r="G31" s="11"/>
      <c r="H31" s="13"/>
      <c r="I31" s="14"/>
      <c r="J31" s="12"/>
    </row>
    <row r="32" spans="1:10" ht="26.4" x14ac:dyDescent="0.25">
      <c r="A32" s="1" t="s">
        <v>36</v>
      </c>
      <c r="B32" s="1" t="s">
        <v>41</v>
      </c>
      <c r="C32" s="9">
        <v>10000</v>
      </c>
      <c r="D32" s="8">
        <v>1.82</v>
      </c>
      <c r="E32" s="9">
        <v>-10000</v>
      </c>
      <c r="F32" s="10">
        <v>0</v>
      </c>
      <c r="G32" s="11"/>
      <c r="H32" s="13"/>
      <c r="I32" s="14"/>
      <c r="J32" s="12"/>
    </row>
    <row r="33" spans="1:10" ht="26.4" x14ac:dyDescent="0.25">
      <c r="A33" s="1" t="s">
        <v>42</v>
      </c>
      <c r="B33" s="1" t="s">
        <v>43</v>
      </c>
      <c r="C33" s="9">
        <v>10000</v>
      </c>
      <c r="D33" s="8">
        <v>1.87</v>
      </c>
      <c r="E33" s="19">
        <f t="shared" ref="E33:E34" si="3">C33*D33-C33</f>
        <v>8700</v>
      </c>
      <c r="F33" s="10">
        <v>1</v>
      </c>
      <c r="G33" s="11"/>
      <c r="H33" s="13"/>
      <c r="I33" s="14"/>
      <c r="J33" s="12"/>
    </row>
    <row r="34" spans="1:10" ht="13.2" x14ac:dyDescent="0.25">
      <c r="A34" s="1" t="s">
        <v>44</v>
      </c>
      <c r="B34" s="1" t="s">
        <v>45</v>
      </c>
      <c r="C34" s="9">
        <v>10000</v>
      </c>
      <c r="D34" s="8">
        <v>2.2000000000000002</v>
      </c>
      <c r="E34" s="19">
        <f t="shared" si="3"/>
        <v>12000</v>
      </c>
      <c r="F34" s="10">
        <v>1</v>
      </c>
      <c r="G34" s="11"/>
      <c r="H34" s="13"/>
      <c r="I34" s="14"/>
      <c r="J34" s="12"/>
    </row>
    <row r="35" spans="1:10" ht="26.4" x14ac:dyDescent="0.25">
      <c r="A35" s="1" t="s">
        <v>44</v>
      </c>
      <c r="B35" s="1" t="s">
        <v>46</v>
      </c>
      <c r="C35" s="9">
        <v>10000</v>
      </c>
      <c r="D35" s="8">
        <v>1.93</v>
      </c>
      <c r="E35" s="9">
        <v>-10000</v>
      </c>
      <c r="F35" s="10">
        <v>0</v>
      </c>
      <c r="G35" s="11"/>
      <c r="H35" s="13"/>
      <c r="I35" s="14"/>
      <c r="J35" s="12"/>
    </row>
    <row r="36" spans="1:10" ht="26.4" x14ac:dyDescent="0.25">
      <c r="A36" s="1" t="s">
        <v>44</v>
      </c>
      <c r="B36" s="1" t="s">
        <v>47</v>
      </c>
      <c r="C36" s="9">
        <v>5000</v>
      </c>
      <c r="D36" s="8">
        <v>93</v>
      </c>
      <c r="E36" s="9">
        <v>-5000</v>
      </c>
      <c r="F36" s="10">
        <v>0</v>
      </c>
      <c r="G36" s="11"/>
      <c r="H36" s="13"/>
      <c r="I36" s="14"/>
      <c r="J36" s="12"/>
    </row>
    <row r="37" spans="1:10" ht="13.2" x14ac:dyDescent="0.25">
      <c r="A37" s="1" t="s">
        <v>44</v>
      </c>
      <c r="B37" s="1" t="s">
        <v>48</v>
      </c>
      <c r="C37" s="9">
        <v>10000</v>
      </c>
      <c r="D37" s="8">
        <v>1.8</v>
      </c>
      <c r="E37" s="9">
        <v>-10000</v>
      </c>
      <c r="F37" s="10">
        <v>0</v>
      </c>
      <c r="G37" s="11"/>
      <c r="H37" s="13"/>
      <c r="I37" s="14"/>
      <c r="J37" s="12"/>
    </row>
    <row r="38" spans="1:10" ht="39.6" x14ac:dyDescent="0.25">
      <c r="A38" s="1" t="s">
        <v>44</v>
      </c>
      <c r="B38" s="1" t="s">
        <v>49</v>
      </c>
      <c r="C38" s="9">
        <v>10000</v>
      </c>
      <c r="D38" s="8">
        <v>2.11</v>
      </c>
      <c r="E38" s="19">
        <f>C38*D38-C38</f>
        <v>11100</v>
      </c>
      <c r="F38" s="10">
        <v>1</v>
      </c>
      <c r="G38" s="11"/>
      <c r="H38" s="13"/>
      <c r="I38" s="14"/>
      <c r="J38" s="12"/>
    </row>
    <row r="39" spans="1:10" ht="13.2" x14ac:dyDescent="0.25">
      <c r="A39" s="1" t="s">
        <v>44</v>
      </c>
      <c r="B39" s="1" t="s">
        <v>50</v>
      </c>
      <c r="C39" s="9">
        <v>10000</v>
      </c>
      <c r="D39" s="8">
        <v>1.8</v>
      </c>
      <c r="E39" s="9">
        <v>-10000</v>
      </c>
      <c r="F39" s="10">
        <v>0</v>
      </c>
      <c r="G39" s="11"/>
      <c r="H39" s="13"/>
      <c r="I39" s="14"/>
      <c r="J39" s="12"/>
    </row>
    <row r="40" spans="1:10" ht="26.4" x14ac:dyDescent="0.25">
      <c r="A40" s="1" t="s">
        <v>51</v>
      </c>
      <c r="B40" s="1" t="s">
        <v>52</v>
      </c>
      <c r="C40" s="9">
        <v>10000</v>
      </c>
      <c r="D40" s="8">
        <v>1.82</v>
      </c>
      <c r="E40" s="19">
        <f t="shared" ref="E40:E43" si="4">C40*D40-C40</f>
        <v>8200</v>
      </c>
      <c r="F40" s="10">
        <v>1</v>
      </c>
      <c r="G40" s="11"/>
      <c r="H40" s="13"/>
      <c r="I40" s="14"/>
      <c r="J40" s="12"/>
    </row>
    <row r="41" spans="1:10" ht="26.4" x14ac:dyDescent="0.25">
      <c r="A41" s="1" t="s">
        <v>53</v>
      </c>
      <c r="B41" s="1" t="s">
        <v>54</v>
      </c>
      <c r="C41" s="9">
        <v>10000</v>
      </c>
      <c r="D41" s="8">
        <v>7</v>
      </c>
      <c r="E41" s="19">
        <f t="shared" si="4"/>
        <v>60000</v>
      </c>
      <c r="F41" s="10">
        <v>1</v>
      </c>
      <c r="G41" s="11"/>
      <c r="H41" s="13"/>
      <c r="I41" s="14"/>
      <c r="J41" s="12"/>
    </row>
    <row r="42" spans="1:10" ht="26.4" x14ac:dyDescent="0.25">
      <c r="A42" s="1" t="s">
        <v>53</v>
      </c>
      <c r="B42" s="1" t="s">
        <v>55</v>
      </c>
      <c r="C42" s="9">
        <v>10000</v>
      </c>
      <c r="D42" s="8">
        <v>2.35</v>
      </c>
      <c r="E42" s="19">
        <f t="shared" si="4"/>
        <v>13500</v>
      </c>
      <c r="F42" s="10">
        <v>1</v>
      </c>
      <c r="G42" s="11"/>
      <c r="H42" s="13"/>
      <c r="I42" s="14"/>
      <c r="J42" s="12"/>
    </row>
    <row r="43" spans="1:10" ht="26.4" x14ac:dyDescent="0.25">
      <c r="A43" s="1" t="s">
        <v>53</v>
      </c>
      <c r="B43" s="1" t="s">
        <v>56</v>
      </c>
      <c r="C43" s="9">
        <v>10000</v>
      </c>
      <c r="D43" s="8">
        <v>1.98</v>
      </c>
      <c r="E43" s="19">
        <f t="shared" si="4"/>
        <v>9800</v>
      </c>
      <c r="F43" s="10">
        <v>1</v>
      </c>
      <c r="G43" s="11"/>
      <c r="H43" s="13"/>
      <c r="I43" s="14"/>
      <c r="J43" s="12"/>
    </row>
    <row r="44" spans="1:10" ht="26.4" x14ac:dyDescent="0.25">
      <c r="A44" s="1" t="s">
        <v>53</v>
      </c>
      <c r="B44" s="1" t="s">
        <v>57</v>
      </c>
      <c r="C44" s="9">
        <v>10000</v>
      </c>
      <c r="D44" s="8">
        <v>2.2200000000000002</v>
      </c>
      <c r="E44" s="9">
        <v>-10000</v>
      </c>
      <c r="F44" s="10">
        <v>0</v>
      </c>
      <c r="G44" s="11"/>
      <c r="H44" s="13"/>
      <c r="I44" s="14"/>
      <c r="J44" s="12"/>
    </row>
    <row r="45" spans="1:10" ht="26.4" x14ac:dyDescent="0.25">
      <c r="A45" s="1" t="s">
        <v>58</v>
      </c>
      <c r="B45" s="1" t="s">
        <v>59</v>
      </c>
      <c r="C45" s="9">
        <v>10000</v>
      </c>
      <c r="D45" s="8">
        <v>1.85</v>
      </c>
      <c r="E45" s="19">
        <f>C45*D45-C45</f>
        <v>8500</v>
      </c>
      <c r="F45" s="10">
        <v>1</v>
      </c>
      <c r="G45" s="11"/>
      <c r="H45" s="13"/>
      <c r="I45" s="14"/>
      <c r="J45" s="12"/>
    </row>
    <row r="46" spans="1:10" ht="26.4" x14ac:dyDescent="0.25">
      <c r="A46" s="1" t="s">
        <v>58</v>
      </c>
      <c r="B46" s="1" t="s">
        <v>60</v>
      </c>
      <c r="C46" s="9">
        <v>10000</v>
      </c>
      <c r="D46" s="8">
        <v>2.06</v>
      </c>
      <c r="E46" s="9">
        <v>-10000</v>
      </c>
      <c r="F46" s="10">
        <v>0</v>
      </c>
      <c r="G46" s="11"/>
      <c r="H46" s="13"/>
      <c r="I46" s="14"/>
      <c r="J46" s="12"/>
    </row>
    <row r="47" spans="1:10" ht="26.4" x14ac:dyDescent="0.25">
      <c r="A47" s="1" t="s">
        <v>58</v>
      </c>
      <c r="B47" s="1" t="s">
        <v>61</v>
      </c>
      <c r="C47" s="9">
        <v>10000</v>
      </c>
      <c r="D47" s="8">
        <v>2.02</v>
      </c>
      <c r="E47" s="9">
        <v>-10000</v>
      </c>
      <c r="F47" s="10">
        <v>0</v>
      </c>
      <c r="G47" s="11"/>
      <c r="H47" s="13"/>
      <c r="I47" s="14"/>
      <c r="J47" s="12"/>
    </row>
    <row r="48" spans="1:10" ht="13.2" x14ac:dyDescent="0.25">
      <c r="A48" s="1" t="s">
        <v>58</v>
      </c>
      <c r="B48" s="1" t="s">
        <v>62</v>
      </c>
      <c r="C48" s="9">
        <v>10000</v>
      </c>
      <c r="D48" s="8">
        <v>1.95</v>
      </c>
      <c r="E48" s="9">
        <v>-10000</v>
      </c>
      <c r="F48" s="10">
        <v>0</v>
      </c>
      <c r="G48" s="11"/>
      <c r="H48" s="13"/>
      <c r="I48" s="14"/>
      <c r="J48" s="12"/>
    </row>
    <row r="49" spans="1:10" ht="26.4" x14ac:dyDescent="0.25">
      <c r="A49" s="1" t="s">
        <v>58</v>
      </c>
      <c r="B49" s="1" t="s">
        <v>63</v>
      </c>
      <c r="C49" s="9">
        <v>5000</v>
      </c>
      <c r="D49" s="8">
        <v>38.6</v>
      </c>
      <c r="E49" s="9">
        <v>-5000</v>
      </c>
      <c r="F49" s="10">
        <v>0</v>
      </c>
      <c r="G49" s="11"/>
      <c r="H49" s="13"/>
      <c r="I49" s="14"/>
      <c r="J49" s="12"/>
    </row>
    <row r="50" spans="1:10" ht="13.2" x14ac:dyDescent="0.25">
      <c r="A50" s="1" t="s">
        <v>58</v>
      </c>
      <c r="B50" s="1" t="s">
        <v>64</v>
      </c>
      <c r="C50" s="9">
        <v>5000</v>
      </c>
      <c r="D50" s="8">
        <v>7.75</v>
      </c>
      <c r="E50" s="9">
        <v>-5000</v>
      </c>
      <c r="F50" s="10">
        <v>0</v>
      </c>
      <c r="G50" s="11"/>
      <c r="H50" s="13"/>
      <c r="I50" s="14"/>
      <c r="J50" s="12"/>
    </row>
    <row r="51" spans="1:10" ht="26.4" x14ac:dyDescent="0.25">
      <c r="A51" s="1" t="s">
        <v>65</v>
      </c>
      <c r="B51" s="1" t="s">
        <v>66</v>
      </c>
      <c r="C51" s="9">
        <v>10000</v>
      </c>
      <c r="D51" s="8">
        <v>2.12</v>
      </c>
      <c r="E51" s="9">
        <v>-10000</v>
      </c>
      <c r="F51" s="10">
        <v>0</v>
      </c>
      <c r="G51" s="11"/>
      <c r="H51" s="13"/>
      <c r="I51" s="14"/>
      <c r="J51" s="12"/>
    </row>
    <row r="52" spans="1:10" ht="26.4" x14ac:dyDescent="0.25">
      <c r="A52" s="1" t="s">
        <v>65</v>
      </c>
      <c r="B52" s="1" t="s">
        <v>67</v>
      </c>
      <c r="C52" s="9">
        <v>10000</v>
      </c>
      <c r="D52" s="8">
        <v>1.83</v>
      </c>
      <c r="E52" s="19">
        <f>C52*D52-C52</f>
        <v>8300</v>
      </c>
      <c r="F52" s="10">
        <v>1</v>
      </c>
      <c r="G52" s="11"/>
      <c r="H52" s="13"/>
      <c r="I52" s="14"/>
      <c r="J52" s="12"/>
    </row>
    <row r="53" spans="1:10" ht="13.2" x14ac:dyDescent="0.25">
      <c r="A53" s="1" t="s">
        <v>65</v>
      </c>
      <c r="B53" s="1" t="s">
        <v>68</v>
      </c>
      <c r="C53" s="9">
        <v>10000</v>
      </c>
      <c r="D53" s="8">
        <v>1.86</v>
      </c>
      <c r="E53" s="9">
        <v>-10000</v>
      </c>
      <c r="F53" s="10">
        <v>0</v>
      </c>
      <c r="G53" s="11"/>
      <c r="H53" s="13"/>
      <c r="I53" s="14"/>
      <c r="J53" s="12"/>
    </row>
    <row r="54" spans="1:10" ht="13.2" x14ac:dyDescent="0.25">
      <c r="A54" s="1" t="s">
        <v>65</v>
      </c>
      <c r="B54" s="1" t="s">
        <v>69</v>
      </c>
      <c r="C54" s="9">
        <v>10000</v>
      </c>
      <c r="D54" s="8">
        <v>1.8</v>
      </c>
      <c r="E54" s="9">
        <v>-10000</v>
      </c>
      <c r="F54" s="10">
        <v>0</v>
      </c>
      <c r="G54" s="11"/>
      <c r="H54" s="13"/>
      <c r="I54" s="14"/>
      <c r="J54" s="12"/>
    </row>
    <row r="55" spans="1:10" ht="39.6" x14ac:dyDescent="0.25">
      <c r="A55" s="1" t="s">
        <v>65</v>
      </c>
      <c r="B55" s="1" t="s">
        <v>70</v>
      </c>
      <c r="C55" s="9">
        <v>10000</v>
      </c>
      <c r="D55" s="8">
        <v>14.58</v>
      </c>
      <c r="E55" s="19">
        <f>C55*D55-C55</f>
        <v>135800</v>
      </c>
      <c r="F55" s="10">
        <v>1</v>
      </c>
      <c r="G55" s="11"/>
      <c r="H55" s="13"/>
      <c r="I55" s="14"/>
      <c r="J55" s="12"/>
    </row>
    <row r="56" spans="1:10" ht="39.6" x14ac:dyDescent="0.25">
      <c r="A56" s="1" t="s">
        <v>71</v>
      </c>
      <c r="B56" s="1" t="s">
        <v>72</v>
      </c>
      <c r="C56" s="9">
        <v>10000</v>
      </c>
      <c r="D56" s="8">
        <v>1.93</v>
      </c>
      <c r="E56" s="9">
        <v>-10000</v>
      </c>
      <c r="F56" s="10">
        <v>0</v>
      </c>
      <c r="G56" s="11"/>
      <c r="H56" s="13"/>
      <c r="I56" s="14"/>
      <c r="J56" s="12"/>
    </row>
    <row r="57" spans="1:10" ht="26.4" x14ac:dyDescent="0.25">
      <c r="A57" s="1" t="s">
        <v>73</v>
      </c>
      <c r="B57" s="1" t="s">
        <v>74</v>
      </c>
      <c r="C57" s="9">
        <v>10000</v>
      </c>
      <c r="D57" s="8">
        <v>2.27</v>
      </c>
      <c r="E57" s="19">
        <f>C57*D57-C57</f>
        <v>12700</v>
      </c>
      <c r="F57" s="10">
        <v>1</v>
      </c>
      <c r="G57" s="11"/>
      <c r="H57" s="13"/>
      <c r="I57" s="14"/>
      <c r="J57" s="12"/>
    </row>
    <row r="58" spans="1:10" ht="13.2" x14ac:dyDescent="0.25">
      <c r="A58" s="1" t="s">
        <v>73</v>
      </c>
      <c r="B58" s="1" t="s">
        <v>75</v>
      </c>
      <c r="C58" s="9">
        <v>10000</v>
      </c>
      <c r="D58" s="8">
        <v>1.9</v>
      </c>
      <c r="E58" s="9">
        <v>-10000</v>
      </c>
      <c r="F58" s="10">
        <v>0</v>
      </c>
      <c r="G58" s="11"/>
      <c r="H58" s="13"/>
      <c r="I58" s="14"/>
      <c r="J58" s="12"/>
    </row>
    <row r="59" spans="1:10" ht="26.4" x14ac:dyDescent="0.25">
      <c r="A59" s="1" t="s">
        <v>73</v>
      </c>
      <c r="B59" s="1" t="s">
        <v>76</v>
      </c>
      <c r="C59" s="9">
        <v>10000</v>
      </c>
      <c r="D59" s="8">
        <v>2.37</v>
      </c>
      <c r="E59" s="9">
        <v>-10000</v>
      </c>
      <c r="F59" s="10">
        <v>0</v>
      </c>
      <c r="G59" s="11"/>
      <c r="H59" s="13"/>
      <c r="I59" s="14"/>
      <c r="J59" s="12"/>
    </row>
    <row r="60" spans="1:10" ht="13.2" x14ac:dyDescent="0.25">
      <c r="A60" s="1" t="s">
        <v>73</v>
      </c>
      <c r="B60" s="1" t="s">
        <v>77</v>
      </c>
      <c r="C60" s="9">
        <v>10000</v>
      </c>
      <c r="D60" s="8">
        <v>2.15</v>
      </c>
      <c r="E60" s="19">
        <f>C60*D60-C60</f>
        <v>11500</v>
      </c>
      <c r="F60" s="10">
        <v>1</v>
      </c>
      <c r="G60" s="11"/>
      <c r="H60" s="13"/>
      <c r="I60" s="14"/>
      <c r="J60" s="12"/>
    </row>
    <row r="61" spans="1:10" ht="26.4" x14ac:dyDescent="0.25">
      <c r="A61" s="1" t="s">
        <v>73</v>
      </c>
      <c r="B61" s="1" t="s">
        <v>78</v>
      </c>
      <c r="C61" s="9">
        <v>10000</v>
      </c>
      <c r="D61" s="8">
        <v>2.0299999999999998</v>
      </c>
      <c r="E61" s="9">
        <v>-10000</v>
      </c>
      <c r="F61" s="10">
        <v>0</v>
      </c>
      <c r="G61" s="11"/>
      <c r="H61" s="13"/>
      <c r="I61" s="14"/>
      <c r="J61" s="12"/>
    </row>
    <row r="62" spans="1:10" ht="39.6" x14ac:dyDescent="0.25">
      <c r="A62" s="1" t="s">
        <v>73</v>
      </c>
      <c r="B62" s="1" t="s">
        <v>79</v>
      </c>
      <c r="C62" s="9">
        <v>5000</v>
      </c>
      <c r="D62" s="8">
        <v>59.5</v>
      </c>
      <c r="E62" s="9">
        <v>-10000</v>
      </c>
      <c r="F62" s="10">
        <v>0</v>
      </c>
      <c r="G62" s="11"/>
      <c r="H62" s="13"/>
      <c r="I62" s="14"/>
      <c r="J62" s="12"/>
    </row>
    <row r="63" spans="1:10" ht="13.2" x14ac:dyDescent="0.25">
      <c r="A63" s="1" t="s">
        <v>73</v>
      </c>
      <c r="B63" s="20" t="s">
        <v>80</v>
      </c>
      <c r="C63" s="9">
        <v>10000</v>
      </c>
      <c r="D63" s="8">
        <v>1.89</v>
      </c>
      <c r="E63" s="19">
        <f>C63*D63-C63</f>
        <v>8900</v>
      </c>
      <c r="F63" s="10">
        <v>1</v>
      </c>
      <c r="G63" s="11"/>
      <c r="H63" s="13"/>
      <c r="I63" s="14"/>
      <c r="J63" s="12"/>
    </row>
    <row r="64" spans="1:10" ht="13.2" x14ac:dyDescent="0.25">
      <c r="A64" s="1" t="s">
        <v>73</v>
      </c>
      <c r="B64" s="1" t="s">
        <v>81</v>
      </c>
      <c r="C64" s="9">
        <v>10000</v>
      </c>
      <c r="D64" s="8">
        <v>2.46</v>
      </c>
      <c r="E64" s="9">
        <v>-10000</v>
      </c>
      <c r="F64" s="10">
        <v>0</v>
      </c>
      <c r="G64" s="11"/>
      <c r="H64" s="13"/>
      <c r="I64" s="14"/>
      <c r="J64" s="12"/>
    </row>
    <row r="65" spans="1:10" ht="26.4" x14ac:dyDescent="0.25">
      <c r="A65" s="1" t="s">
        <v>73</v>
      </c>
      <c r="B65" s="1" t="s">
        <v>82</v>
      </c>
      <c r="C65" s="9">
        <v>10000</v>
      </c>
      <c r="D65" s="8">
        <v>1.91</v>
      </c>
      <c r="E65" s="9">
        <v>-10000</v>
      </c>
      <c r="F65" s="10">
        <v>0</v>
      </c>
      <c r="G65" s="11"/>
      <c r="H65" s="13"/>
      <c r="I65" s="14"/>
      <c r="J65" s="12"/>
    </row>
    <row r="66" spans="1:10" ht="13.2" x14ac:dyDescent="0.25">
      <c r="A66" s="1" t="s">
        <v>83</v>
      </c>
      <c r="B66" s="1" t="s">
        <v>84</v>
      </c>
      <c r="C66" s="9">
        <v>10000</v>
      </c>
      <c r="D66" s="8">
        <v>2</v>
      </c>
      <c r="E66" s="9">
        <v>-10000</v>
      </c>
      <c r="F66" s="10">
        <v>0</v>
      </c>
      <c r="G66" s="11"/>
      <c r="H66" s="13"/>
      <c r="I66" s="14"/>
      <c r="J66" s="12"/>
    </row>
    <row r="67" spans="1:10" ht="13.2" x14ac:dyDescent="0.25">
      <c r="A67" s="1" t="s">
        <v>83</v>
      </c>
      <c r="B67" s="1" t="s">
        <v>85</v>
      </c>
      <c r="C67" s="9">
        <v>10000</v>
      </c>
      <c r="D67" s="8">
        <v>1.99</v>
      </c>
      <c r="E67" s="9">
        <v>-10000</v>
      </c>
      <c r="F67" s="10">
        <v>0</v>
      </c>
      <c r="G67" s="11"/>
      <c r="H67" s="13"/>
      <c r="I67" s="14"/>
      <c r="J67" s="12"/>
    </row>
    <row r="68" spans="1:10" ht="13.2" x14ac:dyDescent="0.25">
      <c r="A68" s="1" t="s">
        <v>83</v>
      </c>
      <c r="B68" s="1" t="s">
        <v>86</v>
      </c>
      <c r="C68" s="9">
        <v>10000</v>
      </c>
      <c r="D68" s="8">
        <v>1.7</v>
      </c>
      <c r="E68" s="9">
        <v>-10000</v>
      </c>
      <c r="F68" s="10">
        <v>0</v>
      </c>
      <c r="G68" s="11"/>
      <c r="H68" s="13"/>
      <c r="I68" s="14"/>
      <c r="J68" s="12"/>
    </row>
    <row r="69" spans="1:10" ht="26.4" x14ac:dyDescent="0.25">
      <c r="A69" s="1" t="s">
        <v>83</v>
      </c>
      <c r="B69" s="1" t="s">
        <v>87</v>
      </c>
      <c r="C69" s="9">
        <v>10000</v>
      </c>
      <c r="D69" s="8">
        <v>1.92</v>
      </c>
      <c r="E69" s="9">
        <v>-10000</v>
      </c>
      <c r="F69" s="10">
        <v>0</v>
      </c>
      <c r="G69" s="11"/>
      <c r="H69" s="13"/>
      <c r="I69" s="14"/>
      <c r="J69" s="12"/>
    </row>
    <row r="70" spans="1:10" ht="26.4" x14ac:dyDescent="0.25">
      <c r="A70" s="1" t="s">
        <v>88</v>
      </c>
      <c r="B70" s="1" t="s">
        <v>89</v>
      </c>
      <c r="C70" s="9">
        <v>10000</v>
      </c>
      <c r="D70" s="8">
        <v>2.5099999999999998</v>
      </c>
      <c r="E70" s="19">
        <f>C70*D70-C70</f>
        <v>15099.999999999996</v>
      </c>
      <c r="F70" s="10">
        <v>1</v>
      </c>
      <c r="G70" s="11"/>
      <c r="H70" s="13"/>
      <c r="I70" s="14"/>
      <c r="J70" s="12"/>
    </row>
    <row r="71" spans="1:10" ht="26.4" x14ac:dyDescent="0.25">
      <c r="A71" s="1" t="s">
        <v>88</v>
      </c>
      <c r="B71" s="1" t="s">
        <v>90</v>
      </c>
      <c r="C71" s="9">
        <v>10000</v>
      </c>
      <c r="D71" s="8">
        <v>22.74</v>
      </c>
      <c r="E71" s="9">
        <v>-10000</v>
      </c>
      <c r="F71" s="10">
        <v>0</v>
      </c>
      <c r="G71" s="11"/>
      <c r="H71" s="13"/>
      <c r="I71" s="14"/>
      <c r="J71" s="12"/>
    </row>
    <row r="72" spans="1:10" ht="26.4" x14ac:dyDescent="0.25">
      <c r="A72" s="1" t="s">
        <v>88</v>
      </c>
      <c r="B72" s="1" t="s">
        <v>91</v>
      </c>
      <c r="C72" s="9">
        <v>10000</v>
      </c>
      <c r="D72" s="8">
        <v>2.39</v>
      </c>
      <c r="E72" s="19">
        <f t="shared" ref="E72:E74" si="5">C72*D72-C72</f>
        <v>13900</v>
      </c>
      <c r="F72" s="10">
        <v>1</v>
      </c>
      <c r="G72" s="11"/>
      <c r="H72" s="13"/>
      <c r="I72" s="14"/>
      <c r="J72" s="12"/>
    </row>
    <row r="73" spans="1:10" ht="26.4" x14ac:dyDescent="0.25">
      <c r="A73" s="1" t="s">
        <v>88</v>
      </c>
      <c r="B73" s="1" t="s">
        <v>92</v>
      </c>
      <c r="C73" s="9">
        <v>10000</v>
      </c>
      <c r="D73" s="8">
        <v>1.38</v>
      </c>
      <c r="E73" s="19">
        <f t="shared" si="5"/>
        <v>3799.9999999999982</v>
      </c>
      <c r="F73" s="10">
        <v>1</v>
      </c>
      <c r="G73" s="11"/>
      <c r="H73" s="13"/>
      <c r="I73" s="14"/>
      <c r="J73" s="12"/>
    </row>
    <row r="74" spans="1:10" ht="26.4" x14ac:dyDescent="0.25">
      <c r="A74" s="1" t="s">
        <v>88</v>
      </c>
      <c r="B74" s="1" t="s">
        <v>93</v>
      </c>
      <c r="C74" s="9">
        <v>10000</v>
      </c>
      <c r="D74" s="8">
        <v>1.98</v>
      </c>
      <c r="E74" s="19">
        <f t="shared" si="5"/>
        <v>9800</v>
      </c>
      <c r="F74" s="10">
        <v>1</v>
      </c>
      <c r="G74" s="11"/>
      <c r="H74" s="13"/>
      <c r="I74" s="14"/>
      <c r="J74" s="12"/>
    </row>
    <row r="75" spans="1:10" ht="26.4" x14ac:dyDescent="0.25">
      <c r="A75" s="1" t="s">
        <v>94</v>
      </c>
      <c r="B75" s="1" t="s">
        <v>95</v>
      </c>
      <c r="C75" s="9">
        <v>10000</v>
      </c>
      <c r="D75" s="8">
        <v>2.09</v>
      </c>
      <c r="E75" s="9">
        <v>-10000</v>
      </c>
      <c r="F75" s="10">
        <v>0</v>
      </c>
      <c r="G75" s="11"/>
      <c r="H75" s="13"/>
      <c r="I75" s="14"/>
      <c r="J75" s="12"/>
    </row>
    <row r="76" spans="1:10" ht="26.4" x14ac:dyDescent="0.25">
      <c r="A76" s="1" t="s">
        <v>96</v>
      </c>
      <c r="B76" s="1" t="s">
        <v>97</v>
      </c>
      <c r="C76" s="9">
        <v>10000</v>
      </c>
      <c r="D76" s="8">
        <v>5.75</v>
      </c>
      <c r="E76" s="9">
        <v>-10000</v>
      </c>
      <c r="F76" s="10">
        <v>0</v>
      </c>
      <c r="G76" s="11"/>
      <c r="H76" s="13"/>
      <c r="I76" s="14"/>
      <c r="J76" s="12"/>
    </row>
    <row r="77" spans="1:10" ht="26.4" x14ac:dyDescent="0.25">
      <c r="A77" s="1" t="s">
        <v>96</v>
      </c>
      <c r="B77" s="1" t="s">
        <v>98</v>
      </c>
      <c r="C77" s="9">
        <v>10000</v>
      </c>
      <c r="D77" s="8">
        <v>1.96</v>
      </c>
      <c r="E77" s="9">
        <v>-10000</v>
      </c>
      <c r="F77" s="10">
        <v>0</v>
      </c>
      <c r="G77" s="11"/>
      <c r="H77" s="13"/>
      <c r="I77" s="14"/>
      <c r="J77" s="12"/>
    </row>
    <row r="78" spans="1:10" ht="26.4" x14ac:dyDescent="0.25">
      <c r="A78" s="1" t="s">
        <v>96</v>
      </c>
      <c r="B78" s="1" t="s">
        <v>99</v>
      </c>
      <c r="C78" s="9">
        <v>10000</v>
      </c>
      <c r="D78" s="8">
        <v>1.86</v>
      </c>
      <c r="E78" s="9">
        <v>-10000</v>
      </c>
      <c r="F78" s="10">
        <v>0</v>
      </c>
      <c r="G78" s="11"/>
      <c r="H78" s="13"/>
      <c r="I78" s="14"/>
      <c r="J78" s="12"/>
    </row>
    <row r="79" spans="1:10" ht="26.4" x14ac:dyDescent="0.25">
      <c r="A79" s="1" t="s">
        <v>96</v>
      </c>
      <c r="B79" s="1" t="s">
        <v>100</v>
      </c>
      <c r="C79" s="9">
        <v>10000</v>
      </c>
      <c r="D79" s="8">
        <v>2.23</v>
      </c>
      <c r="E79" s="19">
        <f>C79*D79-C79</f>
        <v>12300</v>
      </c>
      <c r="F79" s="10">
        <v>1</v>
      </c>
      <c r="G79" s="11"/>
      <c r="H79" s="13"/>
      <c r="I79" s="14"/>
      <c r="J79" s="12"/>
    </row>
    <row r="80" spans="1:10" ht="13.2" x14ac:dyDescent="0.25">
      <c r="A80" s="1" t="s">
        <v>96</v>
      </c>
      <c r="B80" s="1" t="s">
        <v>101</v>
      </c>
      <c r="C80" s="9">
        <v>20000</v>
      </c>
      <c r="D80" s="8">
        <v>2.04</v>
      </c>
      <c r="E80" s="9">
        <v>-20000</v>
      </c>
      <c r="F80" s="10">
        <v>0</v>
      </c>
      <c r="G80" s="11"/>
      <c r="H80" s="13"/>
      <c r="I80" s="14"/>
      <c r="J80" s="12"/>
    </row>
    <row r="81" spans="1:10" ht="26.4" x14ac:dyDescent="0.25">
      <c r="A81" s="1" t="s">
        <v>96</v>
      </c>
      <c r="B81" s="1" t="s">
        <v>102</v>
      </c>
      <c r="C81" s="9">
        <v>10000</v>
      </c>
      <c r="D81" s="8">
        <v>2</v>
      </c>
      <c r="E81" s="9">
        <v>-10000</v>
      </c>
      <c r="F81" s="10">
        <v>0</v>
      </c>
      <c r="G81" s="11"/>
      <c r="H81" s="13"/>
      <c r="I81" s="14"/>
      <c r="J81" s="12"/>
    </row>
    <row r="82" spans="1:10" ht="26.4" x14ac:dyDescent="0.25">
      <c r="A82" s="1" t="s">
        <v>96</v>
      </c>
      <c r="B82" s="1" t="s">
        <v>103</v>
      </c>
      <c r="C82" s="9">
        <v>10000</v>
      </c>
      <c r="D82" s="8">
        <v>2.08</v>
      </c>
      <c r="E82" s="9">
        <v>-10000</v>
      </c>
      <c r="F82" s="10">
        <v>0</v>
      </c>
      <c r="G82" s="11"/>
      <c r="H82" s="13"/>
      <c r="I82" s="14"/>
      <c r="J82" s="12"/>
    </row>
    <row r="83" spans="1:10" ht="13.2" x14ac:dyDescent="0.25">
      <c r="A83" s="1" t="s">
        <v>96</v>
      </c>
      <c r="B83" s="1" t="s">
        <v>104</v>
      </c>
      <c r="C83" s="9">
        <v>10000</v>
      </c>
      <c r="D83" s="8">
        <v>1.95</v>
      </c>
      <c r="E83" s="9">
        <v>-10000</v>
      </c>
      <c r="F83" s="10">
        <v>0</v>
      </c>
      <c r="G83" s="11"/>
      <c r="H83" s="13"/>
      <c r="I83" s="14"/>
      <c r="J83" s="12"/>
    </row>
    <row r="84" spans="1:10" ht="39.6" x14ac:dyDescent="0.25">
      <c r="A84" s="1" t="s">
        <v>96</v>
      </c>
      <c r="B84" s="1" t="s">
        <v>105</v>
      </c>
      <c r="C84" s="9">
        <v>10000</v>
      </c>
      <c r="D84" s="8">
        <v>10</v>
      </c>
      <c r="E84" s="9">
        <v>-10000</v>
      </c>
      <c r="F84" s="10">
        <v>0</v>
      </c>
      <c r="G84" s="11"/>
      <c r="H84" s="13"/>
      <c r="I84" s="14"/>
      <c r="J84" s="12"/>
    </row>
    <row r="85" spans="1:10" ht="13.2" x14ac:dyDescent="0.25">
      <c r="A85" s="1" t="s">
        <v>96</v>
      </c>
      <c r="B85" s="1" t="s">
        <v>106</v>
      </c>
      <c r="C85" s="9">
        <v>10000</v>
      </c>
      <c r="D85" s="8">
        <v>1.8</v>
      </c>
      <c r="E85" s="9">
        <v>-10000</v>
      </c>
      <c r="F85" s="10">
        <v>0</v>
      </c>
      <c r="G85" s="11"/>
      <c r="H85" s="13"/>
      <c r="I85" s="14"/>
      <c r="J85" s="12"/>
    </row>
    <row r="86" spans="1:10" ht="13.2" x14ac:dyDescent="0.25">
      <c r="A86" s="1" t="s">
        <v>96</v>
      </c>
      <c r="B86" s="1" t="s">
        <v>107</v>
      </c>
      <c r="C86" s="9">
        <v>10000</v>
      </c>
      <c r="D86" s="8">
        <v>1.86</v>
      </c>
      <c r="E86" s="19">
        <f>C86*D86-C86</f>
        <v>8600</v>
      </c>
      <c r="F86" s="10">
        <v>1</v>
      </c>
      <c r="G86" s="11"/>
      <c r="H86" s="13"/>
      <c r="I86" s="14"/>
      <c r="J86" s="12"/>
    </row>
    <row r="87" spans="1:10" ht="26.4" x14ac:dyDescent="0.25">
      <c r="A87" s="1" t="s">
        <v>108</v>
      </c>
      <c r="B87" s="1" t="s">
        <v>109</v>
      </c>
      <c r="C87" s="9">
        <v>10000</v>
      </c>
      <c r="D87" s="8">
        <v>6.25</v>
      </c>
      <c r="E87" s="9">
        <v>-10000</v>
      </c>
      <c r="F87" s="10">
        <v>0</v>
      </c>
      <c r="G87" s="11"/>
      <c r="H87" s="13"/>
      <c r="I87" s="14"/>
      <c r="J87" s="12"/>
    </row>
    <row r="88" spans="1:10" ht="26.4" x14ac:dyDescent="0.25">
      <c r="A88" s="1" t="s">
        <v>108</v>
      </c>
      <c r="B88" s="1" t="s">
        <v>110</v>
      </c>
      <c r="C88" s="9">
        <v>10000</v>
      </c>
      <c r="D88" s="8">
        <v>1.91</v>
      </c>
      <c r="E88" s="19">
        <f>C88*D88-C88</f>
        <v>9100</v>
      </c>
      <c r="F88" s="10">
        <v>1</v>
      </c>
      <c r="G88" s="11"/>
      <c r="H88" s="13"/>
      <c r="I88" s="14"/>
      <c r="J88" s="12"/>
    </row>
    <row r="89" spans="1:10" ht="26.4" x14ac:dyDescent="0.25">
      <c r="A89" s="1" t="s">
        <v>108</v>
      </c>
      <c r="B89" s="1" t="s">
        <v>111</v>
      </c>
      <c r="C89" s="9">
        <v>10000</v>
      </c>
      <c r="D89" s="8">
        <v>1.87</v>
      </c>
      <c r="E89" s="9">
        <v>-10000</v>
      </c>
      <c r="F89" s="10">
        <v>0</v>
      </c>
      <c r="G89" s="11"/>
      <c r="H89" s="13"/>
      <c r="I89" s="14"/>
      <c r="J89" s="12"/>
    </row>
    <row r="90" spans="1:10" ht="26.4" x14ac:dyDescent="0.25">
      <c r="A90" s="1" t="s">
        <v>108</v>
      </c>
      <c r="B90" s="1" t="s">
        <v>112</v>
      </c>
      <c r="C90" s="9">
        <v>10000</v>
      </c>
      <c r="D90" s="8">
        <v>1.82</v>
      </c>
      <c r="E90" s="9">
        <v>-10000</v>
      </c>
      <c r="F90" s="10">
        <v>0</v>
      </c>
      <c r="G90" s="11"/>
      <c r="H90" s="13"/>
      <c r="I90" s="14"/>
      <c r="J90" s="12"/>
    </row>
    <row r="91" spans="1:10" ht="26.4" x14ac:dyDescent="0.25">
      <c r="A91" s="1" t="s">
        <v>113</v>
      </c>
      <c r="B91" s="1" t="s">
        <v>114</v>
      </c>
      <c r="C91" s="9">
        <v>10000</v>
      </c>
      <c r="D91" s="8">
        <v>1.8</v>
      </c>
      <c r="E91" s="9">
        <v>-10000</v>
      </c>
      <c r="F91" s="10">
        <v>0</v>
      </c>
      <c r="G91" s="11"/>
      <c r="H91" s="13"/>
      <c r="I91" s="14"/>
      <c r="J91" s="12"/>
    </row>
    <row r="92" spans="1:10" ht="26.4" x14ac:dyDescent="0.25">
      <c r="A92" s="1" t="s">
        <v>113</v>
      </c>
      <c r="B92" s="1" t="s">
        <v>115</v>
      </c>
      <c r="C92" s="9">
        <v>10000</v>
      </c>
      <c r="D92" s="8">
        <v>1.68</v>
      </c>
      <c r="E92" s="9">
        <v>-10000</v>
      </c>
      <c r="F92" s="10">
        <v>0</v>
      </c>
      <c r="G92" s="11"/>
      <c r="H92" s="13"/>
      <c r="I92" s="14"/>
      <c r="J92" s="12"/>
    </row>
    <row r="93" spans="1:10" ht="39.6" x14ac:dyDescent="0.25">
      <c r="A93" s="1" t="s">
        <v>113</v>
      </c>
      <c r="B93" s="1" t="s">
        <v>116</v>
      </c>
      <c r="C93" s="9">
        <v>5000</v>
      </c>
      <c r="D93" s="8">
        <v>20.27</v>
      </c>
      <c r="E93" s="9">
        <v>-5000</v>
      </c>
      <c r="F93" s="10">
        <v>0</v>
      </c>
      <c r="G93" s="11"/>
      <c r="H93" s="13"/>
      <c r="I93" s="14"/>
      <c r="J93" s="12"/>
    </row>
    <row r="94" spans="1:10" ht="26.4" x14ac:dyDescent="0.25">
      <c r="A94" s="1" t="s">
        <v>113</v>
      </c>
      <c r="B94" s="1" t="s">
        <v>117</v>
      </c>
      <c r="C94" s="9">
        <v>10000</v>
      </c>
      <c r="D94" s="8">
        <v>2.06</v>
      </c>
      <c r="E94" s="9">
        <v>-10000</v>
      </c>
      <c r="F94" s="10">
        <v>0</v>
      </c>
      <c r="G94" s="11"/>
      <c r="H94" s="13"/>
      <c r="I94" s="14"/>
      <c r="J94" s="12"/>
    </row>
    <row r="95" spans="1:10" ht="13.2" x14ac:dyDescent="0.25">
      <c r="A95" s="1" t="s">
        <v>113</v>
      </c>
      <c r="B95" s="1" t="s">
        <v>118</v>
      </c>
      <c r="C95" s="9">
        <v>10000</v>
      </c>
      <c r="D95" s="8">
        <v>2.11</v>
      </c>
      <c r="E95" s="19">
        <f>C95*D95-C95</f>
        <v>11100</v>
      </c>
      <c r="F95" s="10">
        <v>1</v>
      </c>
      <c r="G95" s="11"/>
      <c r="H95" s="13"/>
      <c r="I95" s="14"/>
      <c r="J95" s="12"/>
    </row>
    <row r="96" spans="1:10" ht="13.2" x14ac:dyDescent="0.25">
      <c r="A96" s="1" t="s">
        <v>113</v>
      </c>
      <c r="B96" s="1" t="s">
        <v>119</v>
      </c>
      <c r="C96" s="9">
        <v>10000</v>
      </c>
      <c r="D96" s="8">
        <v>2.04</v>
      </c>
      <c r="E96" s="9">
        <v>-10000</v>
      </c>
      <c r="F96" s="10">
        <v>0</v>
      </c>
      <c r="G96" s="11"/>
      <c r="H96" s="13"/>
      <c r="I96" s="14"/>
      <c r="J96" s="12"/>
    </row>
    <row r="97" spans="1:10" ht="26.4" x14ac:dyDescent="0.25">
      <c r="A97" s="1" t="s">
        <v>120</v>
      </c>
      <c r="B97" s="1" t="s">
        <v>121</v>
      </c>
      <c r="C97" s="9">
        <v>20000</v>
      </c>
      <c r="D97" s="8">
        <v>2.15</v>
      </c>
      <c r="E97" s="9">
        <v>-20000</v>
      </c>
      <c r="F97" s="10">
        <v>0</v>
      </c>
      <c r="G97" s="11"/>
      <c r="H97" s="13"/>
      <c r="I97" s="14"/>
      <c r="J97" s="12"/>
    </row>
    <row r="98" spans="1:10" ht="13.2" x14ac:dyDescent="0.25">
      <c r="A98" s="1" t="s">
        <v>122</v>
      </c>
      <c r="B98" s="1" t="s">
        <v>123</v>
      </c>
      <c r="C98" s="9">
        <v>10000</v>
      </c>
      <c r="D98" s="8">
        <v>1.83</v>
      </c>
      <c r="E98" s="9">
        <v>-10000</v>
      </c>
      <c r="F98" s="10">
        <v>0</v>
      </c>
      <c r="G98" s="11"/>
      <c r="H98" s="13"/>
      <c r="I98" s="14"/>
      <c r="J98" s="12"/>
    </row>
    <row r="99" spans="1:10" ht="26.4" x14ac:dyDescent="0.25">
      <c r="A99" s="1" t="s">
        <v>122</v>
      </c>
      <c r="B99" s="1" t="s">
        <v>124</v>
      </c>
      <c r="C99" s="9">
        <v>10000</v>
      </c>
      <c r="D99" s="8">
        <v>2</v>
      </c>
      <c r="E99" s="19">
        <f>C99*D99-C99</f>
        <v>10000</v>
      </c>
      <c r="F99" s="10">
        <v>1</v>
      </c>
      <c r="G99" s="11"/>
      <c r="H99" s="13"/>
      <c r="I99" s="14"/>
      <c r="J99" s="12"/>
    </row>
    <row r="100" spans="1:10" ht="26.4" x14ac:dyDescent="0.25">
      <c r="A100" s="1" t="s">
        <v>122</v>
      </c>
      <c r="B100" s="1" t="s">
        <v>125</v>
      </c>
      <c r="C100" s="9">
        <v>10000</v>
      </c>
      <c r="D100" s="8">
        <v>2.2999999999999998</v>
      </c>
      <c r="E100" s="9">
        <v>-10000</v>
      </c>
      <c r="F100" s="10">
        <v>0</v>
      </c>
      <c r="G100" s="11"/>
      <c r="H100" s="13"/>
      <c r="I100" s="14"/>
      <c r="J100" s="12"/>
    </row>
    <row r="101" spans="1:10" ht="13.2" x14ac:dyDescent="0.25">
      <c r="A101" s="1" t="s">
        <v>122</v>
      </c>
      <c r="B101" s="1" t="s">
        <v>126</v>
      </c>
      <c r="C101" s="9">
        <v>20000</v>
      </c>
      <c r="D101" s="8">
        <v>1.8</v>
      </c>
      <c r="E101" s="19">
        <f>C101*D101-C101</f>
        <v>16000</v>
      </c>
      <c r="F101" s="10">
        <v>1</v>
      </c>
      <c r="G101" s="11"/>
      <c r="H101" s="13"/>
      <c r="I101" s="14"/>
      <c r="J101" s="12"/>
    </row>
    <row r="102" spans="1:10" ht="26.4" x14ac:dyDescent="0.25">
      <c r="A102" s="1" t="s">
        <v>122</v>
      </c>
      <c r="B102" s="1" t="s">
        <v>127</v>
      </c>
      <c r="C102" s="9">
        <v>5000</v>
      </c>
      <c r="D102" s="8">
        <v>7.75</v>
      </c>
      <c r="E102" s="9">
        <v>-5000</v>
      </c>
      <c r="F102" s="10">
        <v>0</v>
      </c>
      <c r="G102" s="11"/>
      <c r="H102" s="13"/>
      <c r="I102" s="14"/>
      <c r="J102" s="12"/>
    </row>
    <row r="103" spans="1:10" ht="26.4" x14ac:dyDescent="0.25">
      <c r="A103" s="1" t="s">
        <v>122</v>
      </c>
      <c r="B103" s="1" t="s">
        <v>128</v>
      </c>
      <c r="C103" s="9">
        <v>5000</v>
      </c>
      <c r="D103" s="8">
        <v>3.8</v>
      </c>
      <c r="E103" s="9">
        <v>-5000</v>
      </c>
      <c r="F103" s="10">
        <v>0</v>
      </c>
      <c r="G103" s="11"/>
      <c r="H103" s="13"/>
      <c r="I103" s="14"/>
      <c r="J103" s="12"/>
    </row>
    <row r="104" spans="1:10" ht="26.4" x14ac:dyDescent="0.25">
      <c r="A104" s="1" t="s">
        <v>122</v>
      </c>
      <c r="B104" s="1" t="s">
        <v>129</v>
      </c>
      <c r="C104" s="9">
        <v>5000</v>
      </c>
      <c r="D104" s="8">
        <v>5.75</v>
      </c>
      <c r="E104" s="9">
        <v>-5000</v>
      </c>
      <c r="F104" s="10">
        <v>0</v>
      </c>
      <c r="G104" s="11"/>
      <c r="H104" s="13"/>
      <c r="I104" s="14"/>
      <c r="J104" s="12"/>
    </row>
    <row r="105" spans="1:10" ht="66" x14ac:dyDescent="0.25">
      <c r="A105" s="1" t="s">
        <v>122</v>
      </c>
      <c r="B105" s="1" t="s">
        <v>130</v>
      </c>
      <c r="C105" s="9">
        <v>5000</v>
      </c>
      <c r="D105" s="8">
        <f>D104*D103*D102</f>
        <v>169.33749999999998</v>
      </c>
      <c r="E105" s="9">
        <v>-5000</v>
      </c>
      <c r="F105" s="10">
        <v>0</v>
      </c>
      <c r="G105" s="11"/>
      <c r="H105" s="13"/>
      <c r="I105" s="14"/>
      <c r="J105" s="12"/>
    </row>
    <row r="106" spans="1:10" ht="26.4" x14ac:dyDescent="0.25">
      <c r="A106" s="1" t="s">
        <v>122</v>
      </c>
      <c r="B106" s="1" t="s">
        <v>131</v>
      </c>
      <c r="C106" s="9">
        <v>10000</v>
      </c>
      <c r="D106" s="8">
        <v>1.95</v>
      </c>
      <c r="E106" s="9">
        <v>-10000</v>
      </c>
      <c r="F106" s="10">
        <v>0</v>
      </c>
      <c r="G106" s="11"/>
      <c r="H106" s="13"/>
      <c r="I106" s="14"/>
      <c r="J106" s="12"/>
    </row>
    <row r="107" spans="1:10" ht="15.75" customHeight="1" x14ac:dyDescent="0.25">
      <c r="A107" s="1" t="s">
        <v>122</v>
      </c>
      <c r="B107" s="1" t="s">
        <v>132</v>
      </c>
      <c r="C107" s="9">
        <v>10000</v>
      </c>
      <c r="D107" s="8">
        <v>1.96</v>
      </c>
      <c r="E107" s="9">
        <v>-10000</v>
      </c>
      <c r="F107" s="10">
        <v>0</v>
      </c>
    </row>
    <row r="108" spans="1:10" ht="15.75" customHeight="1" x14ac:dyDescent="0.25">
      <c r="A108" s="1" t="s">
        <v>133</v>
      </c>
      <c r="B108" s="1" t="s">
        <v>134</v>
      </c>
      <c r="C108" s="9">
        <v>10000</v>
      </c>
      <c r="D108" s="8">
        <v>1.95</v>
      </c>
      <c r="E108" s="19">
        <f t="shared" ref="E108:E111" si="6">C108*D108-C108</f>
        <v>9500</v>
      </c>
      <c r="F108" s="10">
        <v>1</v>
      </c>
    </row>
    <row r="109" spans="1:10" ht="15.75" customHeight="1" x14ac:dyDescent="0.25">
      <c r="A109" s="1" t="s">
        <v>133</v>
      </c>
      <c r="B109" s="1" t="s">
        <v>135</v>
      </c>
      <c r="C109" s="9">
        <v>10000</v>
      </c>
      <c r="D109" s="8">
        <v>1.68</v>
      </c>
      <c r="E109" s="19">
        <f t="shared" si="6"/>
        <v>6800</v>
      </c>
      <c r="F109" s="10">
        <v>1</v>
      </c>
    </row>
    <row r="110" spans="1:10" ht="15.75" customHeight="1" x14ac:dyDescent="0.25">
      <c r="A110" s="1" t="s">
        <v>136</v>
      </c>
      <c r="B110" s="1" t="s">
        <v>137</v>
      </c>
      <c r="C110" s="9">
        <v>10000</v>
      </c>
      <c r="D110" s="8">
        <v>2.27</v>
      </c>
      <c r="E110" s="19">
        <f t="shared" si="6"/>
        <v>12700</v>
      </c>
      <c r="F110" s="10">
        <v>1</v>
      </c>
    </row>
    <row r="111" spans="1:10" ht="15.75" customHeight="1" x14ac:dyDescent="0.25">
      <c r="A111" s="1" t="s">
        <v>136</v>
      </c>
      <c r="B111" s="1" t="s">
        <v>138</v>
      </c>
      <c r="C111" s="9">
        <v>10000</v>
      </c>
      <c r="D111" s="8">
        <v>2.35</v>
      </c>
      <c r="E111" s="19">
        <f t="shared" si="6"/>
        <v>13500</v>
      </c>
      <c r="F111" s="10">
        <v>1</v>
      </c>
    </row>
    <row r="112" spans="1:10" ht="15.75" customHeight="1" x14ac:dyDescent="0.25">
      <c r="A112" s="1" t="s">
        <v>139</v>
      </c>
      <c r="B112" s="1" t="s">
        <v>140</v>
      </c>
      <c r="C112" s="9">
        <v>5000</v>
      </c>
      <c r="D112" s="8">
        <v>29.19</v>
      </c>
      <c r="E112" s="9">
        <v>-5000</v>
      </c>
      <c r="F112" s="10">
        <v>0</v>
      </c>
    </row>
    <row r="113" spans="1:6" ht="15.75" customHeight="1" x14ac:dyDescent="0.25">
      <c r="A113" s="1" t="s">
        <v>141</v>
      </c>
      <c r="B113" s="1" t="s">
        <v>142</v>
      </c>
      <c r="C113" s="9">
        <v>10000</v>
      </c>
      <c r="D113" s="8">
        <v>1.78</v>
      </c>
      <c r="E113" s="9">
        <v>-10000</v>
      </c>
      <c r="F113" s="10">
        <v>0</v>
      </c>
    </row>
    <row r="114" spans="1:6" ht="15.75" customHeight="1" x14ac:dyDescent="0.25">
      <c r="A114" s="1" t="s">
        <v>141</v>
      </c>
      <c r="B114" s="1" t="s">
        <v>143</v>
      </c>
      <c r="C114" s="9">
        <v>10000</v>
      </c>
      <c r="D114" s="8">
        <v>1.99</v>
      </c>
      <c r="E114" s="9">
        <v>-10000</v>
      </c>
      <c r="F114" s="10">
        <v>0</v>
      </c>
    </row>
    <row r="115" spans="1:6" ht="15.75" customHeight="1" x14ac:dyDescent="0.25">
      <c r="A115" s="1" t="s">
        <v>141</v>
      </c>
      <c r="B115" s="1" t="s">
        <v>144</v>
      </c>
      <c r="C115" s="9">
        <v>10000</v>
      </c>
      <c r="D115" s="8">
        <v>2.25</v>
      </c>
      <c r="E115" s="9">
        <v>-10000</v>
      </c>
      <c r="F115" s="10">
        <v>0</v>
      </c>
    </row>
    <row r="116" spans="1:6" ht="15.75" customHeight="1" x14ac:dyDescent="0.25">
      <c r="A116" s="1" t="s">
        <v>141</v>
      </c>
      <c r="B116" s="1" t="s">
        <v>145</v>
      </c>
      <c r="C116" s="9">
        <v>10000</v>
      </c>
      <c r="D116" s="8">
        <v>1.98</v>
      </c>
      <c r="E116" s="19">
        <f>C116*D116-C116</f>
        <v>9800</v>
      </c>
      <c r="F116" s="10">
        <v>1</v>
      </c>
    </row>
    <row r="117" spans="1:6" ht="15.75" customHeight="1" x14ac:dyDescent="0.25">
      <c r="A117" s="1" t="s">
        <v>146</v>
      </c>
      <c r="B117" s="1" t="s">
        <v>147</v>
      </c>
      <c r="C117" s="9">
        <v>10000</v>
      </c>
      <c r="D117" s="8">
        <v>1.96</v>
      </c>
      <c r="E117" s="9">
        <v>-10000</v>
      </c>
      <c r="F117" s="10">
        <v>0</v>
      </c>
    </row>
    <row r="118" spans="1:6" ht="15.75" customHeight="1" x14ac:dyDescent="0.25">
      <c r="A118" s="1" t="s">
        <v>146</v>
      </c>
      <c r="B118" s="1" t="s">
        <v>148</v>
      </c>
      <c r="C118" s="9">
        <v>10000</v>
      </c>
      <c r="D118" s="8">
        <v>2.2999999999999998</v>
      </c>
      <c r="E118" s="9">
        <v>-10000</v>
      </c>
      <c r="F118" s="10">
        <v>0</v>
      </c>
    </row>
    <row r="119" spans="1:6" ht="15.75" customHeight="1" x14ac:dyDescent="0.25">
      <c r="A119" s="1" t="s">
        <v>146</v>
      </c>
      <c r="B119" s="1" t="s">
        <v>149</v>
      </c>
      <c r="C119" s="9">
        <v>10000</v>
      </c>
      <c r="D119" s="8">
        <v>1.98</v>
      </c>
      <c r="E119" s="9">
        <v>-10000</v>
      </c>
      <c r="F119" s="10">
        <v>0</v>
      </c>
    </row>
    <row r="120" spans="1:6" ht="15.75" customHeight="1" x14ac:dyDescent="0.25">
      <c r="A120" s="1" t="s">
        <v>146</v>
      </c>
      <c r="B120" s="1" t="s">
        <v>150</v>
      </c>
      <c r="C120" s="9">
        <v>10000</v>
      </c>
      <c r="D120" s="8">
        <v>1.95</v>
      </c>
      <c r="E120" s="19">
        <f>C120*D120-C120</f>
        <v>9500</v>
      </c>
      <c r="F120" s="10">
        <v>1</v>
      </c>
    </row>
    <row r="121" spans="1:6" ht="15.75" customHeight="1" x14ac:dyDescent="0.25">
      <c r="A121" s="1" t="s">
        <v>146</v>
      </c>
      <c r="B121" s="1" t="s">
        <v>151</v>
      </c>
      <c r="C121" s="9">
        <v>10000</v>
      </c>
      <c r="D121" s="8">
        <v>1.97</v>
      </c>
      <c r="E121" s="9">
        <v>-10000</v>
      </c>
      <c r="F121" s="10">
        <v>0</v>
      </c>
    </row>
    <row r="122" spans="1:6" ht="15.75" customHeight="1" x14ac:dyDescent="0.25">
      <c r="A122" s="1" t="s">
        <v>146</v>
      </c>
      <c r="B122" s="1" t="s">
        <v>152</v>
      </c>
      <c r="C122" s="9">
        <v>5000</v>
      </c>
      <c r="D122" s="8">
        <v>33</v>
      </c>
      <c r="E122" s="9">
        <v>-5000</v>
      </c>
      <c r="F122" s="10">
        <v>0</v>
      </c>
    </row>
    <row r="123" spans="1:6" ht="15.75" customHeight="1" x14ac:dyDescent="0.25">
      <c r="A123" s="1" t="s">
        <v>153</v>
      </c>
      <c r="B123" s="1" t="s">
        <v>154</v>
      </c>
      <c r="C123" s="9">
        <v>20000</v>
      </c>
      <c r="D123" s="8">
        <v>1.75</v>
      </c>
      <c r="E123" s="19">
        <f>C123*D123-C123</f>
        <v>15000</v>
      </c>
      <c r="F123" s="10">
        <v>1</v>
      </c>
    </row>
    <row r="124" spans="1:6" ht="15.75" customHeight="1" x14ac:dyDescent="0.25">
      <c r="A124" s="1" t="s">
        <v>153</v>
      </c>
      <c r="B124" s="1" t="s">
        <v>155</v>
      </c>
      <c r="C124" s="9">
        <v>10000</v>
      </c>
      <c r="D124" s="8">
        <v>2.25</v>
      </c>
      <c r="E124" s="9">
        <v>-10000</v>
      </c>
      <c r="F124" s="10">
        <v>0</v>
      </c>
    </row>
    <row r="125" spans="1:6" ht="15.75" customHeight="1" x14ac:dyDescent="0.25">
      <c r="A125" s="1" t="s">
        <v>153</v>
      </c>
      <c r="B125" s="1" t="s">
        <v>156</v>
      </c>
      <c r="C125" s="9">
        <v>10000</v>
      </c>
      <c r="D125" s="8">
        <v>1.86</v>
      </c>
      <c r="E125" s="9">
        <v>-10000</v>
      </c>
      <c r="F125" s="10">
        <v>0</v>
      </c>
    </row>
    <row r="126" spans="1:6" ht="15.75" customHeight="1" x14ac:dyDescent="0.25">
      <c r="A126" s="1" t="s">
        <v>153</v>
      </c>
      <c r="B126" s="1" t="s">
        <v>157</v>
      </c>
      <c r="C126" s="9">
        <v>10000</v>
      </c>
      <c r="D126" s="8">
        <v>2.0499999999999998</v>
      </c>
      <c r="E126" s="9">
        <v>-10000</v>
      </c>
      <c r="F126" s="10">
        <v>0</v>
      </c>
    </row>
    <row r="127" spans="1:6" ht="15.75" customHeight="1" x14ac:dyDescent="0.25">
      <c r="A127" s="1" t="s">
        <v>153</v>
      </c>
      <c r="B127" s="1" t="s">
        <v>158</v>
      </c>
      <c r="C127" s="9">
        <v>2500</v>
      </c>
      <c r="D127" s="8">
        <v>5.5</v>
      </c>
      <c r="E127" s="9">
        <v>-2500</v>
      </c>
      <c r="F127" s="10">
        <v>0</v>
      </c>
    </row>
    <row r="128" spans="1:6" ht="15.75" customHeight="1" x14ac:dyDescent="0.25">
      <c r="A128" s="1" t="s">
        <v>153</v>
      </c>
      <c r="B128" s="1" t="s">
        <v>159</v>
      </c>
      <c r="C128" s="9">
        <v>2500</v>
      </c>
      <c r="D128" s="8">
        <v>5</v>
      </c>
      <c r="E128" s="9">
        <v>-2500</v>
      </c>
      <c r="F128" s="10">
        <v>0</v>
      </c>
    </row>
    <row r="129" spans="1:6" ht="15.75" customHeight="1" x14ac:dyDescent="0.25">
      <c r="A129" s="1" t="s">
        <v>153</v>
      </c>
      <c r="B129" s="1" t="s">
        <v>160</v>
      </c>
      <c r="C129" s="9">
        <v>2500</v>
      </c>
      <c r="D129" s="8">
        <v>3.03</v>
      </c>
      <c r="E129" s="9">
        <v>-2500</v>
      </c>
      <c r="F129" s="10">
        <v>0</v>
      </c>
    </row>
    <row r="130" spans="1:6" ht="15.75" customHeight="1" x14ac:dyDescent="0.25">
      <c r="A130" s="1" t="s">
        <v>153</v>
      </c>
      <c r="B130" s="1" t="s">
        <v>161</v>
      </c>
      <c r="C130" s="9">
        <v>2500</v>
      </c>
      <c r="D130" s="8">
        <f>5.5*5*3.03</f>
        <v>83.324999999999989</v>
      </c>
      <c r="E130" s="9">
        <v>-2500</v>
      </c>
      <c r="F130" s="10">
        <v>0</v>
      </c>
    </row>
    <row r="131" spans="1:6" ht="15.75" customHeight="1" x14ac:dyDescent="0.25">
      <c r="A131" s="1" t="s">
        <v>162</v>
      </c>
      <c r="B131" s="1" t="s">
        <v>163</v>
      </c>
      <c r="C131" s="9">
        <v>20000</v>
      </c>
      <c r="D131" s="8">
        <v>1.85</v>
      </c>
      <c r="E131" s="9">
        <v>-20000</v>
      </c>
      <c r="F131" s="10">
        <v>0</v>
      </c>
    </row>
    <row r="132" spans="1:6" ht="15.75" customHeight="1" x14ac:dyDescent="0.25">
      <c r="A132" s="1" t="s">
        <v>162</v>
      </c>
      <c r="B132" s="1" t="s">
        <v>164</v>
      </c>
      <c r="C132" s="9">
        <v>10000</v>
      </c>
      <c r="D132" s="8">
        <v>1.86</v>
      </c>
      <c r="E132" s="9">
        <v>-10000</v>
      </c>
      <c r="F132" s="10">
        <v>0</v>
      </c>
    </row>
    <row r="133" spans="1:6" ht="15.75" customHeight="1" x14ac:dyDescent="0.25">
      <c r="A133" s="1" t="s">
        <v>162</v>
      </c>
      <c r="B133" s="1" t="s">
        <v>165</v>
      </c>
      <c r="C133" s="9">
        <v>15000</v>
      </c>
      <c r="D133" s="8">
        <v>1.2</v>
      </c>
      <c r="E133" s="19">
        <f>C133*D133-C133</f>
        <v>3000</v>
      </c>
      <c r="F133" s="10">
        <v>1</v>
      </c>
    </row>
    <row r="134" spans="1:6" ht="15.75" customHeight="1" x14ac:dyDescent="0.25">
      <c r="A134" s="1" t="s">
        <v>162</v>
      </c>
      <c r="B134" s="1" t="s">
        <v>166</v>
      </c>
      <c r="C134" s="9">
        <v>10000</v>
      </c>
      <c r="D134" s="8">
        <v>3.03</v>
      </c>
      <c r="E134" s="9">
        <v>-10000</v>
      </c>
      <c r="F134" s="10">
        <v>0</v>
      </c>
    </row>
    <row r="135" spans="1:6" ht="15.75" customHeight="1" x14ac:dyDescent="0.25">
      <c r="A135" s="1" t="s">
        <v>162</v>
      </c>
      <c r="B135" s="1" t="s">
        <v>167</v>
      </c>
      <c r="C135" s="9">
        <v>2500</v>
      </c>
      <c r="D135" s="8">
        <v>84</v>
      </c>
      <c r="E135" s="9">
        <v>-2500</v>
      </c>
      <c r="F135" s="10">
        <v>0</v>
      </c>
    </row>
    <row r="136" spans="1:6" ht="15.75" customHeight="1" x14ac:dyDescent="0.25">
      <c r="A136" s="1" t="s">
        <v>168</v>
      </c>
      <c r="B136" s="1" t="s">
        <v>169</v>
      </c>
      <c r="C136" s="9">
        <v>10000</v>
      </c>
      <c r="D136" s="8">
        <v>1.72</v>
      </c>
      <c r="E136" s="19">
        <f>C136*D136-C136</f>
        <v>7200</v>
      </c>
      <c r="F136" s="10">
        <v>1</v>
      </c>
    </row>
    <row r="137" spans="1:6" ht="15.75" customHeight="1" x14ac:dyDescent="0.25">
      <c r="A137" s="1" t="s">
        <v>168</v>
      </c>
      <c r="B137" s="1" t="s">
        <v>170</v>
      </c>
      <c r="C137" s="9">
        <v>10000</v>
      </c>
      <c r="D137" s="8">
        <v>2.48</v>
      </c>
      <c r="E137" s="9">
        <v>-10000</v>
      </c>
      <c r="F137" s="10">
        <v>0</v>
      </c>
    </row>
    <row r="138" spans="1:6" ht="15.75" customHeight="1" x14ac:dyDescent="0.25">
      <c r="A138" s="1" t="s">
        <v>168</v>
      </c>
      <c r="B138" s="1" t="s">
        <v>171</v>
      </c>
      <c r="C138" s="9">
        <v>10000</v>
      </c>
      <c r="D138" s="8">
        <v>2.14</v>
      </c>
      <c r="E138" s="9">
        <v>-10000</v>
      </c>
      <c r="F138" s="10">
        <v>0</v>
      </c>
    </row>
    <row r="139" spans="1:6" ht="15.75" customHeight="1" x14ac:dyDescent="0.25">
      <c r="A139" s="1" t="s">
        <v>168</v>
      </c>
      <c r="B139" s="1" t="s">
        <v>172</v>
      </c>
      <c r="C139" s="9">
        <v>10000</v>
      </c>
      <c r="D139" s="8">
        <v>2.44</v>
      </c>
      <c r="E139" s="9">
        <v>-10000</v>
      </c>
      <c r="F139" s="10">
        <v>0</v>
      </c>
    </row>
    <row r="140" spans="1:6" ht="15.75" customHeight="1" x14ac:dyDescent="0.25">
      <c r="A140" s="1" t="s">
        <v>168</v>
      </c>
      <c r="B140" s="1" t="s">
        <v>173</v>
      </c>
      <c r="C140" s="9">
        <v>2500</v>
      </c>
      <c r="D140" s="8">
        <v>7.75</v>
      </c>
      <c r="E140" s="9">
        <v>-2500</v>
      </c>
      <c r="F140" s="10">
        <v>0</v>
      </c>
    </row>
    <row r="141" spans="1:6" ht="15.75" customHeight="1" x14ac:dyDescent="0.25">
      <c r="A141" s="1" t="s">
        <v>168</v>
      </c>
      <c r="B141" s="1" t="s">
        <v>174</v>
      </c>
      <c r="C141" s="9">
        <v>2500</v>
      </c>
      <c r="D141" s="8">
        <v>4.26</v>
      </c>
      <c r="E141" s="9">
        <v>-2500</v>
      </c>
      <c r="F141" s="10">
        <v>0</v>
      </c>
    </row>
    <row r="142" spans="1:6" ht="15.75" customHeight="1" x14ac:dyDescent="0.25">
      <c r="A142" s="1" t="s">
        <v>168</v>
      </c>
      <c r="B142" s="1" t="s">
        <v>175</v>
      </c>
      <c r="C142" s="9">
        <v>2500</v>
      </c>
      <c r="D142" s="8">
        <v>33.020000000000003</v>
      </c>
      <c r="E142" s="9">
        <v>-2500</v>
      </c>
      <c r="F142" s="10">
        <v>0</v>
      </c>
    </row>
    <row r="143" spans="1:6" ht="15.75" customHeight="1" x14ac:dyDescent="0.25">
      <c r="A143" s="1" t="s">
        <v>176</v>
      </c>
      <c r="B143" s="1" t="s">
        <v>177</v>
      </c>
      <c r="C143" s="9">
        <v>10000</v>
      </c>
      <c r="D143" s="8">
        <v>1.86</v>
      </c>
      <c r="E143" s="9">
        <v>-10000</v>
      </c>
      <c r="F143" s="10">
        <v>0</v>
      </c>
    </row>
    <row r="144" spans="1:6" ht="15.75" customHeight="1" x14ac:dyDescent="0.25">
      <c r="A144" s="1" t="s">
        <v>176</v>
      </c>
      <c r="B144" s="1" t="s">
        <v>178</v>
      </c>
      <c r="C144" s="9">
        <v>10000</v>
      </c>
      <c r="D144" s="8">
        <v>2</v>
      </c>
      <c r="E144" s="19">
        <f>C144*D144-C144</f>
        <v>10000</v>
      </c>
      <c r="F144" s="10">
        <v>1</v>
      </c>
    </row>
    <row r="145" spans="1:6" ht="15.75" customHeight="1" x14ac:dyDescent="0.25">
      <c r="A145" s="1" t="s">
        <v>179</v>
      </c>
      <c r="B145" s="1" t="s">
        <v>180</v>
      </c>
      <c r="C145" s="9">
        <v>10000</v>
      </c>
      <c r="D145" s="8">
        <v>1.88</v>
      </c>
      <c r="E145" s="9">
        <v>-10000</v>
      </c>
      <c r="F145" s="10">
        <v>0</v>
      </c>
    </row>
    <row r="146" spans="1:6" ht="15.75" customHeight="1" x14ac:dyDescent="0.25">
      <c r="A146" s="1" t="s">
        <v>179</v>
      </c>
      <c r="B146" s="1" t="s">
        <v>181</v>
      </c>
      <c r="C146" s="9">
        <v>10000</v>
      </c>
      <c r="D146" s="8">
        <v>2.56</v>
      </c>
      <c r="E146" s="19">
        <f>C146*D146-C146</f>
        <v>15600</v>
      </c>
      <c r="F146" s="10">
        <v>1</v>
      </c>
    </row>
    <row r="147" spans="1:6" ht="15.75" customHeight="1" x14ac:dyDescent="0.25">
      <c r="A147" s="1" t="s">
        <v>179</v>
      </c>
      <c r="B147" s="1" t="s">
        <v>182</v>
      </c>
      <c r="C147" s="9">
        <v>5000</v>
      </c>
      <c r="D147" s="8">
        <v>16.38</v>
      </c>
      <c r="E147" s="9">
        <v>-5000</v>
      </c>
      <c r="F147" s="10">
        <v>0</v>
      </c>
    </row>
    <row r="148" spans="1:6" ht="15.75" customHeight="1" x14ac:dyDescent="0.25">
      <c r="A148" s="1" t="s">
        <v>179</v>
      </c>
      <c r="B148" s="1" t="s">
        <v>183</v>
      </c>
      <c r="C148" s="9">
        <v>2500</v>
      </c>
      <c r="D148" s="8">
        <v>273</v>
      </c>
      <c r="E148" s="9">
        <v>-2500</v>
      </c>
      <c r="F148" s="10">
        <v>0</v>
      </c>
    </row>
    <row r="149" spans="1:6" ht="15.75" customHeight="1" x14ac:dyDescent="0.25">
      <c r="A149" s="1" t="s">
        <v>179</v>
      </c>
      <c r="B149" s="1" t="s">
        <v>184</v>
      </c>
      <c r="C149" s="9">
        <v>2500</v>
      </c>
      <c r="D149" s="8">
        <v>32.5</v>
      </c>
      <c r="E149" s="9">
        <v>-2500</v>
      </c>
      <c r="F149" s="10">
        <v>0</v>
      </c>
    </row>
    <row r="150" spans="1:6" ht="15.75" customHeight="1" x14ac:dyDescent="0.25">
      <c r="A150" s="1" t="s">
        <v>179</v>
      </c>
      <c r="B150" s="1" t="s">
        <v>185</v>
      </c>
      <c r="C150" s="9">
        <v>20000</v>
      </c>
      <c r="D150" s="8">
        <v>2.1</v>
      </c>
      <c r="E150" s="9">
        <v>0</v>
      </c>
      <c r="F150" s="10" t="s">
        <v>3</v>
      </c>
    </row>
    <row r="151" spans="1:6" ht="15.75" customHeight="1" x14ac:dyDescent="0.25">
      <c r="A151" s="1" t="s">
        <v>179</v>
      </c>
      <c r="B151" s="1" t="s">
        <v>186</v>
      </c>
      <c r="C151" s="9">
        <v>10000</v>
      </c>
      <c r="D151" s="8">
        <v>1.97</v>
      </c>
      <c r="E151" s="9">
        <v>-10000</v>
      </c>
      <c r="F151" s="10">
        <v>0</v>
      </c>
    </row>
    <row r="152" spans="1:6" ht="15.75" customHeight="1" x14ac:dyDescent="0.25">
      <c r="A152" s="1" t="s">
        <v>187</v>
      </c>
      <c r="B152" s="1" t="s">
        <v>188</v>
      </c>
      <c r="C152" s="9">
        <v>10000</v>
      </c>
      <c r="D152" s="8">
        <v>3.2</v>
      </c>
      <c r="E152" s="9">
        <v>-10000</v>
      </c>
      <c r="F152" s="10">
        <v>0</v>
      </c>
    </row>
    <row r="153" spans="1:6" ht="15.75" customHeight="1" x14ac:dyDescent="0.25">
      <c r="A153" s="1" t="s">
        <v>187</v>
      </c>
      <c r="B153" s="1" t="s">
        <v>189</v>
      </c>
      <c r="C153" s="9">
        <v>10000</v>
      </c>
      <c r="D153" s="8">
        <v>1.89</v>
      </c>
      <c r="E153" s="19">
        <f t="shared" ref="E153:E154" si="7">C153*D153-C153</f>
        <v>8900</v>
      </c>
      <c r="F153" s="10">
        <v>1</v>
      </c>
    </row>
    <row r="154" spans="1:6" ht="15.75" customHeight="1" x14ac:dyDescent="0.25">
      <c r="A154" s="1" t="s">
        <v>187</v>
      </c>
      <c r="B154" s="1" t="s">
        <v>190</v>
      </c>
      <c r="C154" s="9">
        <v>30000</v>
      </c>
      <c r="D154" s="8">
        <v>1.76</v>
      </c>
      <c r="E154" s="19">
        <f t="shared" si="7"/>
        <v>22800</v>
      </c>
      <c r="F154" s="10">
        <v>1</v>
      </c>
    </row>
    <row r="155" spans="1:6" ht="15.75" customHeight="1" x14ac:dyDescent="0.25">
      <c r="A155" s="1" t="s">
        <v>187</v>
      </c>
      <c r="B155" s="1" t="s">
        <v>191</v>
      </c>
      <c r="C155" s="9">
        <v>2500</v>
      </c>
      <c r="D155" s="8">
        <v>95.55</v>
      </c>
      <c r="E155" s="9">
        <v>-2500</v>
      </c>
      <c r="F155" s="10">
        <v>0</v>
      </c>
    </row>
    <row r="156" spans="1:6" ht="15.75" customHeight="1" x14ac:dyDescent="0.25">
      <c r="A156" s="1" t="s">
        <v>187</v>
      </c>
      <c r="B156" s="1" t="s">
        <v>192</v>
      </c>
      <c r="C156" s="9">
        <v>2500</v>
      </c>
      <c r="D156" s="8">
        <v>3.4</v>
      </c>
      <c r="E156" s="9">
        <v>-2500</v>
      </c>
      <c r="F156" s="10">
        <v>0</v>
      </c>
    </row>
    <row r="157" spans="1:6" ht="15.75" customHeight="1" x14ac:dyDescent="0.25">
      <c r="A157" s="1" t="s">
        <v>187</v>
      </c>
      <c r="B157" s="1" t="s">
        <v>193</v>
      </c>
      <c r="C157" s="9">
        <v>2500</v>
      </c>
      <c r="D157" s="8">
        <v>4.55</v>
      </c>
      <c r="E157" s="9">
        <v>-2500</v>
      </c>
      <c r="F157" s="10">
        <v>0</v>
      </c>
    </row>
    <row r="158" spans="1:6" ht="15.75" customHeight="1" x14ac:dyDescent="0.25">
      <c r="A158" s="1" t="s">
        <v>194</v>
      </c>
      <c r="B158" s="1" t="s">
        <v>195</v>
      </c>
      <c r="C158" s="9">
        <v>10000</v>
      </c>
      <c r="D158" s="8">
        <v>1.78</v>
      </c>
      <c r="E158" s="9">
        <v>-10000</v>
      </c>
      <c r="F158" s="10">
        <v>0</v>
      </c>
    </row>
    <row r="159" spans="1:6" ht="15.75" customHeight="1" x14ac:dyDescent="0.25">
      <c r="A159" s="1" t="s">
        <v>194</v>
      </c>
      <c r="B159" s="1" t="s">
        <v>196</v>
      </c>
      <c r="C159" s="9">
        <v>10000</v>
      </c>
      <c r="D159" s="8">
        <v>2.59</v>
      </c>
      <c r="E159" s="9">
        <v>-10000</v>
      </c>
      <c r="F159" s="10">
        <v>0</v>
      </c>
    </row>
    <row r="160" spans="1:6" ht="15.75" customHeight="1" x14ac:dyDescent="0.25">
      <c r="A160" s="1" t="s">
        <v>194</v>
      </c>
      <c r="B160" s="1" t="s">
        <v>197</v>
      </c>
      <c r="C160" s="9">
        <v>10000</v>
      </c>
      <c r="D160" s="8">
        <v>1.95</v>
      </c>
      <c r="E160" s="9">
        <v>-10000</v>
      </c>
      <c r="F160" s="10">
        <v>0</v>
      </c>
    </row>
    <row r="161" spans="1:6" ht="15.75" customHeight="1" x14ac:dyDescent="0.25">
      <c r="A161" s="1" t="s">
        <v>194</v>
      </c>
      <c r="B161" s="1" t="s">
        <v>198</v>
      </c>
      <c r="C161" s="9">
        <v>2500</v>
      </c>
      <c r="D161" s="8">
        <v>81</v>
      </c>
      <c r="E161" s="9">
        <v>-2500</v>
      </c>
      <c r="F161" s="10">
        <v>0</v>
      </c>
    </row>
    <row r="162" spans="1:6" ht="15.75" customHeight="1" x14ac:dyDescent="0.25">
      <c r="A162" s="1" t="s">
        <v>199</v>
      </c>
      <c r="B162" s="1" t="s">
        <v>200</v>
      </c>
      <c r="C162" s="9">
        <v>20000</v>
      </c>
      <c r="D162" s="8">
        <v>1.86</v>
      </c>
      <c r="E162" s="19">
        <f>C162*D162-C162</f>
        <v>17200</v>
      </c>
      <c r="F162" s="10">
        <v>1</v>
      </c>
    </row>
    <row r="163" spans="1:6" ht="15.75" customHeight="1" x14ac:dyDescent="0.25">
      <c r="A163" s="1" t="s">
        <v>199</v>
      </c>
      <c r="B163" s="1" t="s">
        <v>201</v>
      </c>
      <c r="C163" s="9">
        <v>10000</v>
      </c>
      <c r="D163" s="8">
        <v>1.8</v>
      </c>
      <c r="E163" s="9">
        <v>0</v>
      </c>
      <c r="F163" s="10" t="s">
        <v>3</v>
      </c>
    </row>
    <row r="164" spans="1:6" ht="15.75" customHeight="1" x14ac:dyDescent="0.25">
      <c r="A164" s="1" t="s">
        <v>199</v>
      </c>
      <c r="B164" s="1" t="s">
        <v>202</v>
      </c>
      <c r="C164" s="9">
        <v>10000</v>
      </c>
      <c r="D164" s="8">
        <v>1.86</v>
      </c>
      <c r="E164" s="9">
        <v>-10000</v>
      </c>
      <c r="F164" s="10">
        <v>0</v>
      </c>
    </row>
    <row r="165" spans="1:6" ht="15.75" customHeight="1" x14ac:dyDescent="0.25">
      <c r="A165" s="1" t="s">
        <v>199</v>
      </c>
      <c r="B165" s="1" t="s">
        <v>203</v>
      </c>
      <c r="C165" s="9">
        <v>10000</v>
      </c>
      <c r="D165" s="8">
        <v>1.91</v>
      </c>
      <c r="E165" s="9">
        <v>-10000</v>
      </c>
      <c r="F165" s="10">
        <v>0</v>
      </c>
    </row>
    <row r="166" spans="1:6" ht="15.75" customHeight="1" x14ac:dyDescent="0.25">
      <c r="A166" s="1" t="s">
        <v>199</v>
      </c>
      <c r="B166" s="1" t="s">
        <v>204</v>
      </c>
      <c r="C166" s="9">
        <v>10000</v>
      </c>
      <c r="D166" s="8">
        <v>9.1999999999999993</v>
      </c>
      <c r="E166" s="9">
        <v>-10000</v>
      </c>
      <c r="F166" s="10">
        <v>0</v>
      </c>
    </row>
    <row r="167" spans="1:6" ht="15.75" customHeight="1" x14ac:dyDescent="0.25">
      <c r="A167" s="1" t="s">
        <v>199</v>
      </c>
      <c r="B167" s="1" t="s">
        <v>205</v>
      </c>
      <c r="C167" s="9">
        <v>10000</v>
      </c>
      <c r="D167" s="8">
        <v>4.47</v>
      </c>
      <c r="E167" s="9">
        <v>-10000</v>
      </c>
      <c r="F167" s="10">
        <v>0</v>
      </c>
    </row>
    <row r="168" spans="1:6" ht="15.75" customHeight="1" x14ac:dyDescent="0.25">
      <c r="A168" s="1" t="s">
        <v>199</v>
      </c>
      <c r="B168" s="1" t="s">
        <v>206</v>
      </c>
      <c r="C168" s="9">
        <v>10000</v>
      </c>
      <c r="D168" s="8">
        <v>1.88</v>
      </c>
      <c r="E168" s="19">
        <f t="shared" ref="E168:E170" si="8">C168*D168-C168</f>
        <v>8800</v>
      </c>
      <c r="F168" s="10">
        <v>1</v>
      </c>
    </row>
    <row r="169" spans="1:6" ht="15.75" customHeight="1" x14ac:dyDescent="0.25">
      <c r="A169" s="1" t="s">
        <v>207</v>
      </c>
      <c r="B169" s="1" t="s">
        <v>208</v>
      </c>
      <c r="C169" s="9">
        <v>10000</v>
      </c>
      <c r="D169" s="8">
        <v>1.86</v>
      </c>
      <c r="E169" s="19">
        <f t="shared" si="8"/>
        <v>8600</v>
      </c>
      <c r="F169" s="10">
        <v>1</v>
      </c>
    </row>
    <row r="170" spans="1:6" ht="15.75" customHeight="1" x14ac:dyDescent="0.25">
      <c r="A170" s="1" t="s">
        <v>207</v>
      </c>
      <c r="B170" s="1" t="s">
        <v>209</v>
      </c>
      <c r="C170" s="9">
        <v>10000</v>
      </c>
      <c r="D170" s="8">
        <v>2.14</v>
      </c>
      <c r="E170" s="19">
        <f t="shared" si="8"/>
        <v>11400</v>
      </c>
      <c r="F170" s="10">
        <v>1</v>
      </c>
    </row>
    <row r="171" spans="1:6" ht="15.75" customHeight="1" x14ac:dyDescent="0.25">
      <c r="A171" s="1" t="s">
        <v>207</v>
      </c>
      <c r="B171" s="1" t="s">
        <v>210</v>
      </c>
      <c r="C171" s="9">
        <v>10000</v>
      </c>
      <c r="D171" s="8">
        <v>2.33</v>
      </c>
      <c r="E171" s="9">
        <v>0</v>
      </c>
      <c r="F171" s="10" t="s">
        <v>3</v>
      </c>
    </row>
    <row r="172" spans="1:6" ht="15.75" customHeight="1" x14ac:dyDescent="0.25">
      <c r="A172" s="1" t="s">
        <v>207</v>
      </c>
      <c r="B172" s="1" t="s">
        <v>211</v>
      </c>
      <c r="C172" s="9">
        <v>10000</v>
      </c>
      <c r="D172" s="8">
        <v>1.95</v>
      </c>
      <c r="E172" s="9">
        <v>-10000</v>
      </c>
      <c r="F172" s="10">
        <v>0</v>
      </c>
    </row>
    <row r="173" spans="1:6" ht="15.75" customHeight="1" x14ac:dyDescent="0.25">
      <c r="A173" s="1" t="s">
        <v>207</v>
      </c>
      <c r="B173" s="1" t="s">
        <v>212</v>
      </c>
      <c r="C173" s="9">
        <v>10000</v>
      </c>
      <c r="D173" s="8">
        <v>2.6</v>
      </c>
      <c r="E173" s="9">
        <v>-10000</v>
      </c>
      <c r="F173" s="10">
        <v>0</v>
      </c>
    </row>
    <row r="174" spans="1:6" ht="15.75" customHeight="1" x14ac:dyDescent="0.25">
      <c r="A174" s="1" t="s">
        <v>207</v>
      </c>
      <c r="B174" s="1" t="s">
        <v>213</v>
      </c>
      <c r="C174" s="9">
        <v>5000</v>
      </c>
      <c r="D174" s="8">
        <v>12</v>
      </c>
      <c r="E174" s="9">
        <v>-5000</v>
      </c>
      <c r="F174" s="10">
        <v>0</v>
      </c>
    </row>
    <row r="175" spans="1:6" ht="15.75" customHeight="1" x14ac:dyDescent="0.25">
      <c r="A175" s="1" t="s">
        <v>214</v>
      </c>
      <c r="B175" s="1" t="s">
        <v>215</v>
      </c>
      <c r="C175" s="9">
        <v>10000</v>
      </c>
      <c r="D175" s="8">
        <v>2.2000000000000002</v>
      </c>
      <c r="E175" s="19">
        <f>C175*D175-C175</f>
        <v>12000</v>
      </c>
      <c r="F175" s="10">
        <v>1</v>
      </c>
    </row>
    <row r="176" spans="1:6" ht="15.75" customHeight="1" x14ac:dyDescent="0.25">
      <c r="A176" s="1" t="s">
        <v>216</v>
      </c>
      <c r="B176" s="1" t="s">
        <v>217</v>
      </c>
      <c r="C176" s="9">
        <v>10000</v>
      </c>
      <c r="D176" s="8">
        <v>2.4</v>
      </c>
      <c r="E176" s="9">
        <v>-10000</v>
      </c>
      <c r="F176" s="10">
        <v>0</v>
      </c>
    </row>
    <row r="177" spans="1:6" ht="15.75" customHeight="1" x14ac:dyDescent="0.25">
      <c r="A177" s="1" t="s">
        <v>216</v>
      </c>
      <c r="B177" s="1" t="s">
        <v>218</v>
      </c>
      <c r="C177" s="9">
        <v>10000</v>
      </c>
      <c r="D177" s="8">
        <v>1.89</v>
      </c>
      <c r="E177" s="9">
        <v>-10000</v>
      </c>
      <c r="F177" s="10">
        <v>0</v>
      </c>
    </row>
    <row r="178" spans="1:6" ht="15.75" customHeight="1" x14ac:dyDescent="0.25">
      <c r="A178" s="1" t="s">
        <v>216</v>
      </c>
      <c r="B178" s="1" t="s">
        <v>219</v>
      </c>
      <c r="C178" s="9">
        <v>10000</v>
      </c>
      <c r="D178" s="8">
        <v>2.17</v>
      </c>
      <c r="E178" s="19">
        <f>C178*D178-C178</f>
        <v>11700</v>
      </c>
      <c r="F178" s="10">
        <v>1</v>
      </c>
    </row>
    <row r="179" spans="1:6" ht="15.75" customHeight="1" x14ac:dyDescent="0.25">
      <c r="A179" s="1" t="s">
        <v>216</v>
      </c>
      <c r="B179" s="1" t="s">
        <v>220</v>
      </c>
      <c r="C179" s="9">
        <v>5000</v>
      </c>
      <c r="D179" s="8">
        <v>62</v>
      </c>
      <c r="E179" s="9">
        <v>-5000</v>
      </c>
      <c r="F179" s="10">
        <v>0</v>
      </c>
    </row>
    <row r="180" spans="1:6" ht="15.75" customHeight="1" x14ac:dyDescent="0.25">
      <c r="A180" s="1" t="s">
        <v>221</v>
      </c>
      <c r="B180" s="1" t="s">
        <v>222</v>
      </c>
      <c r="C180" s="9">
        <v>10000</v>
      </c>
      <c r="D180" s="8">
        <v>1.87</v>
      </c>
      <c r="E180" s="19">
        <f>C180*D180-C180</f>
        <v>8700</v>
      </c>
      <c r="F180" s="10">
        <v>1</v>
      </c>
    </row>
    <row r="181" spans="1:6" ht="15.75" customHeight="1" x14ac:dyDescent="0.25">
      <c r="A181" s="1" t="s">
        <v>221</v>
      </c>
      <c r="B181" s="1" t="s">
        <v>223</v>
      </c>
      <c r="C181" s="9">
        <v>10000</v>
      </c>
      <c r="D181" s="8">
        <v>1.74</v>
      </c>
      <c r="E181" s="9">
        <v>-10000</v>
      </c>
      <c r="F181" s="10">
        <v>0</v>
      </c>
    </row>
    <row r="182" spans="1:6" ht="15.75" customHeight="1" x14ac:dyDescent="0.25">
      <c r="A182" s="1" t="s">
        <v>221</v>
      </c>
      <c r="B182" s="1" t="s">
        <v>224</v>
      </c>
      <c r="C182" s="9">
        <v>10000</v>
      </c>
      <c r="D182" s="8">
        <v>1.87</v>
      </c>
      <c r="E182" s="19">
        <f t="shared" ref="E182:E184" si="9">C182*D182-C182</f>
        <v>8700</v>
      </c>
      <c r="F182" s="10">
        <v>1</v>
      </c>
    </row>
    <row r="183" spans="1:6" ht="15.75" customHeight="1" x14ac:dyDescent="0.25">
      <c r="A183" s="1" t="s">
        <v>221</v>
      </c>
      <c r="B183" s="1" t="s">
        <v>225</v>
      </c>
      <c r="C183" s="9">
        <v>10000</v>
      </c>
      <c r="D183" s="8">
        <v>1.8</v>
      </c>
      <c r="E183" s="19">
        <f t="shared" si="9"/>
        <v>8000</v>
      </c>
      <c r="F183" s="10">
        <v>1</v>
      </c>
    </row>
    <row r="184" spans="1:6" ht="15.75" customHeight="1" x14ac:dyDescent="0.25">
      <c r="A184" s="1" t="s">
        <v>221</v>
      </c>
      <c r="B184" s="1" t="s">
        <v>226</v>
      </c>
      <c r="C184" s="9">
        <v>10000</v>
      </c>
      <c r="D184" s="8">
        <v>2.15</v>
      </c>
      <c r="E184" s="19">
        <f t="shared" si="9"/>
        <v>11500</v>
      </c>
      <c r="F184" s="10">
        <v>1</v>
      </c>
    </row>
    <row r="185" spans="1:6" ht="15.75" customHeight="1" x14ac:dyDescent="0.25">
      <c r="A185" s="1" t="s">
        <v>221</v>
      </c>
      <c r="B185" s="1" t="s">
        <v>227</v>
      </c>
      <c r="C185" s="9">
        <v>10000</v>
      </c>
      <c r="D185" s="8">
        <v>1.86</v>
      </c>
      <c r="E185" s="9">
        <v>-10000</v>
      </c>
      <c r="F185" s="10">
        <v>0</v>
      </c>
    </row>
    <row r="186" spans="1:6" ht="15.75" customHeight="1" x14ac:dyDescent="0.25">
      <c r="A186" s="1" t="s">
        <v>221</v>
      </c>
      <c r="B186" s="1" t="s">
        <v>228</v>
      </c>
      <c r="C186" s="9">
        <v>5000</v>
      </c>
      <c r="D186" s="8">
        <v>35.26</v>
      </c>
      <c r="E186" s="9">
        <v>-5000</v>
      </c>
      <c r="F186" s="10">
        <v>0</v>
      </c>
    </row>
    <row r="187" spans="1:6" ht="15.75" customHeight="1" x14ac:dyDescent="0.25">
      <c r="A187" s="1" t="s">
        <v>221</v>
      </c>
      <c r="B187" s="1" t="s">
        <v>229</v>
      </c>
      <c r="C187" s="9">
        <v>5000</v>
      </c>
      <c r="D187" s="8">
        <v>25.96</v>
      </c>
      <c r="E187" s="9">
        <v>-5000</v>
      </c>
      <c r="F187" s="10">
        <v>0</v>
      </c>
    </row>
    <row r="188" spans="1:6" ht="15.75" customHeight="1" x14ac:dyDescent="0.25">
      <c r="A188" s="1" t="s">
        <v>221</v>
      </c>
      <c r="B188" s="1" t="s">
        <v>230</v>
      </c>
      <c r="C188" s="9">
        <v>10000</v>
      </c>
      <c r="D188" s="8">
        <v>1.89</v>
      </c>
      <c r="E188" s="19">
        <f t="shared" ref="E188:E193" si="10">C188*D188-C188</f>
        <v>8900</v>
      </c>
      <c r="F188" s="10">
        <v>1</v>
      </c>
    </row>
    <row r="189" spans="1:6" ht="15.75" customHeight="1" x14ac:dyDescent="0.25">
      <c r="A189" s="1" t="s">
        <v>221</v>
      </c>
      <c r="B189" s="1" t="s">
        <v>231</v>
      </c>
      <c r="C189" s="9">
        <v>10000</v>
      </c>
      <c r="D189" s="8">
        <v>1.95</v>
      </c>
      <c r="E189" s="19">
        <f t="shared" si="10"/>
        <v>9500</v>
      </c>
      <c r="F189" s="10">
        <v>1</v>
      </c>
    </row>
    <row r="190" spans="1:6" ht="15.75" customHeight="1" x14ac:dyDescent="0.25">
      <c r="A190" s="1" t="s">
        <v>221</v>
      </c>
      <c r="B190" s="1" t="s">
        <v>232</v>
      </c>
      <c r="C190" s="9">
        <v>10000</v>
      </c>
      <c r="D190" s="8">
        <v>2.5</v>
      </c>
      <c r="E190" s="19">
        <f t="shared" si="10"/>
        <v>15000</v>
      </c>
      <c r="F190" s="10">
        <v>1</v>
      </c>
    </row>
    <row r="191" spans="1:6" ht="15.75" customHeight="1" x14ac:dyDescent="0.25">
      <c r="A191" s="1" t="s">
        <v>233</v>
      </c>
      <c r="B191" s="1" t="s">
        <v>234</v>
      </c>
      <c r="C191" s="9">
        <v>10000</v>
      </c>
      <c r="D191" s="8">
        <v>1.9</v>
      </c>
      <c r="E191" s="19">
        <f t="shared" si="10"/>
        <v>9000</v>
      </c>
      <c r="F191" s="10">
        <v>1</v>
      </c>
    </row>
    <row r="192" spans="1:6" ht="15.75" customHeight="1" x14ac:dyDescent="0.25">
      <c r="A192" s="1" t="s">
        <v>233</v>
      </c>
      <c r="B192" s="1" t="s">
        <v>235</v>
      </c>
      <c r="C192" s="9">
        <v>10000</v>
      </c>
      <c r="D192" s="8">
        <v>2.1</v>
      </c>
      <c r="E192" s="19">
        <f t="shared" si="10"/>
        <v>11000</v>
      </c>
      <c r="F192" s="10">
        <v>1</v>
      </c>
    </row>
    <row r="193" spans="1:6" ht="15.75" customHeight="1" x14ac:dyDescent="0.25">
      <c r="A193" s="1" t="s">
        <v>233</v>
      </c>
      <c r="B193" s="1" t="s">
        <v>236</v>
      </c>
      <c r="C193" s="9">
        <v>10000</v>
      </c>
      <c r="D193" s="8">
        <v>2.2599999999999998</v>
      </c>
      <c r="E193" s="19">
        <f t="shared" si="10"/>
        <v>12599.999999999996</v>
      </c>
      <c r="F193" s="10">
        <v>1</v>
      </c>
    </row>
    <row r="194" spans="1:6" ht="15.75" customHeight="1" x14ac:dyDescent="0.25">
      <c r="A194" s="1" t="s">
        <v>233</v>
      </c>
      <c r="B194" s="1" t="s">
        <v>237</v>
      </c>
      <c r="C194" s="9">
        <v>2500</v>
      </c>
      <c r="D194" s="8">
        <v>3.59</v>
      </c>
      <c r="E194" s="9">
        <v>-2500</v>
      </c>
      <c r="F194" s="10">
        <v>0</v>
      </c>
    </row>
    <row r="195" spans="1:6" ht="15.75" customHeight="1" x14ac:dyDescent="0.25">
      <c r="A195" s="1" t="s">
        <v>233</v>
      </c>
      <c r="B195" s="1" t="s">
        <v>238</v>
      </c>
      <c r="C195" s="9">
        <v>2500</v>
      </c>
      <c r="D195" s="8">
        <v>7.25</v>
      </c>
      <c r="E195" s="9">
        <v>-2500</v>
      </c>
      <c r="F195" s="10">
        <v>0</v>
      </c>
    </row>
    <row r="196" spans="1:6" ht="15.75" customHeight="1" x14ac:dyDescent="0.25">
      <c r="A196" s="1" t="s">
        <v>233</v>
      </c>
      <c r="B196" s="1" t="s">
        <v>239</v>
      </c>
      <c r="C196" s="9">
        <v>2500</v>
      </c>
      <c r="D196" s="8">
        <v>7</v>
      </c>
      <c r="E196" s="9">
        <v>-2500</v>
      </c>
      <c r="F196" s="10">
        <v>0</v>
      </c>
    </row>
    <row r="197" spans="1:6" ht="15.75" customHeight="1" x14ac:dyDescent="0.25">
      <c r="A197" s="1" t="s">
        <v>233</v>
      </c>
      <c r="B197" s="1" t="s">
        <v>240</v>
      </c>
      <c r="C197" s="9">
        <v>2500</v>
      </c>
      <c r="D197" s="8">
        <v>175.09</v>
      </c>
      <c r="E197" s="9">
        <v>-2500</v>
      </c>
      <c r="F197" s="10">
        <v>0</v>
      </c>
    </row>
    <row r="198" spans="1:6" ht="15.75" customHeight="1" x14ac:dyDescent="0.25">
      <c r="A198" s="1" t="s">
        <v>233</v>
      </c>
      <c r="B198" s="1" t="s">
        <v>241</v>
      </c>
      <c r="C198" s="9">
        <v>10000</v>
      </c>
      <c r="D198" s="8">
        <v>2</v>
      </c>
      <c r="E198" s="9">
        <v>-10000</v>
      </c>
      <c r="F198" s="10">
        <v>0</v>
      </c>
    </row>
    <row r="199" spans="1:6" ht="15.75" customHeight="1" x14ac:dyDescent="0.25">
      <c r="A199" s="1" t="s">
        <v>233</v>
      </c>
      <c r="B199" s="1" t="s">
        <v>242</v>
      </c>
      <c r="C199" s="9">
        <v>10000</v>
      </c>
      <c r="D199" s="8">
        <v>2.25</v>
      </c>
      <c r="E199" s="9">
        <v>-10000</v>
      </c>
      <c r="F199" s="10">
        <v>0</v>
      </c>
    </row>
    <row r="200" spans="1:6" ht="15.75" customHeight="1" x14ac:dyDescent="0.25">
      <c r="A200" s="1" t="s">
        <v>243</v>
      </c>
      <c r="B200" s="1" t="s">
        <v>244</v>
      </c>
      <c r="C200" s="9">
        <v>10000</v>
      </c>
      <c r="D200" s="8">
        <v>2.0699999999999998</v>
      </c>
      <c r="E200" s="9">
        <v>-10000</v>
      </c>
      <c r="F200" s="10">
        <v>0</v>
      </c>
    </row>
    <row r="201" spans="1:6" ht="15.75" customHeight="1" x14ac:dyDescent="0.25">
      <c r="A201" s="1" t="s">
        <v>245</v>
      </c>
      <c r="B201" s="1" t="s">
        <v>246</v>
      </c>
      <c r="C201" s="9">
        <v>10000</v>
      </c>
      <c r="D201" s="8">
        <v>2</v>
      </c>
      <c r="E201" s="9">
        <v>-10000</v>
      </c>
      <c r="F201" s="10">
        <v>0</v>
      </c>
    </row>
    <row r="202" spans="1:6" ht="15.75" customHeight="1" x14ac:dyDescent="0.25">
      <c r="A202" s="1" t="s">
        <v>245</v>
      </c>
      <c r="B202" s="1" t="s">
        <v>247</v>
      </c>
      <c r="C202" s="9">
        <v>2500</v>
      </c>
      <c r="D202" s="8">
        <v>5</v>
      </c>
      <c r="E202" s="9">
        <v>-2500</v>
      </c>
      <c r="F202" s="10">
        <v>1</v>
      </c>
    </row>
    <row r="203" spans="1:6" ht="15.75" customHeight="1" x14ac:dyDescent="0.25">
      <c r="A203" s="1" t="s">
        <v>245</v>
      </c>
      <c r="B203" s="1" t="s">
        <v>248</v>
      </c>
      <c r="C203" s="9">
        <v>2500</v>
      </c>
      <c r="D203" s="8">
        <v>6.75</v>
      </c>
      <c r="E203" s="9">
        <v>-2500</v>
      </c>
      <c r="F203" s="10">
        <v>1</v>
      </c>
    </row>
    <row r="204" spans="1:6" ht="15.75" customHeight="1" x14ac:dyDescent="0.25">
      <c r="A204" s="1" t="s">
        <v>245</v>
      </c>
      <c r="B204" s="1" t="s">
        <v>249</v>
      </c>
      <c r="C204" s="9">
        <v>2500</v>
      </c>
      <c r="D204" s="8">
        <v>3.9</v>
      </c>
      <c r="E204" s="9">
        <v>-2500</v>
      </c>
      <c r="F204" s="10">
        <v>1</v>
      </c>
    </row>
    <row r="205" spans="1:6" ht="15.75" customHeight="1" x14ac:dyDescent="0.25">
      <c r="A205" s="1" t="s">
        <v>245</v>
      </c>
      <c r="B205" s="1" t="s">
        <v>250</v>
      </c>
      <c r="C205" s="9">
        <v>2500</v>
      </c>
      <c r="D205" s="8">
        <f>5*6.75*3.9</f>
        <v>131.625</v>
      </c>
      <c r="E205" s="9">
        <v>-2500</v>
      </c>
      <c r="F205" s="10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NBA Csoport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Árva Mátyás</dc:creator>
  <cp:lastModifiedBy>Árva Mátyás</cp:lastModifiedBy>
  <dcterms:created xsi:type="dcterms:W3CDTF">2025-01-31T09:13:43Z</dcterms:created>
  <dcterms:modified xsi:type="dcterms:W3CDTF">2025-03-31T12:04:40Z</dcterms:modified>
</cp:coreProperties>
</file>